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s.ad.pref.shimane.jp\地域振興部\市町村課\03財政グループ\財政グループ共通\01_財政一般\09_財政状況資料集（財政一覧表、比較分析表）\R8（R7決算）\02_9月公表分\05_HP公表\"/>
    </mc:Choice>
  </mc:AlternateContent>
  <xr:revisionPtr revIDLastSave="0" documentId="13_ncr:1_{B2AD2C23-2CBD-4C95-A8D1-BD754C2061DA}" xr6:coauthVersionLast="47" xr6:coauthVersionMax="47" xr10:uidLastSave="{00000000-0000-0000-0000-000000000000}"/>
  <bookViews>
    <workbookView xWindow="28680" yWindow="112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63" i="12" l="1"/>
  <c r="AP63" i="12"/>
  <c r="AU88" i="12"/>
  <c r="AP88" i="12"/>
  <c r="AF88" i="12"/>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O34" i="10"/>
  <c r="BW34" i="10"/>
  <c r="BW35" i="10" s="1"/>
  <c r="BW36" i="10" s="1"/>
  <c r="BW37" i="10" s="1"/>
  <c r="BW38" i="10" s="1"/>
  <c r="BW39" i="10" s="1"/>
  <c r="BW40" i="10" s="1"/>
  <c r="BW41" i="10" s="1"/>
  <c r="BE34" i="10"/>
  <c r="C34" i="10"/>
  <c r="C35" i="10" l="1"/>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alcChain>
</file>

<file path=xl/sharedStrings.xml><?xml version="1.0" encoding="utf-8"?>
<sst xmlns="http://schemas.openxmlformats.org/spreadsheetml/2006/main" count="1148" uniqueCount="570">
  <si>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</si>
  <si>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</si>
  <si>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</si>
  <si>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</si>
  <si>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</si>
  <si>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</si>
  <si>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</si>
  <si>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</si>
  <si>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</si>
  <si>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</si>
  <si>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</si>
  <si>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</si>
  <si>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</si>
  <si>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</si>
  <si>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</si>
  <si>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</si>
  <si>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</si>
  <si>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</si>
  <si>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</si>
  <si>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</si>
  <si>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</si>
  <si>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</si>
  <si>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</si>
  <si>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</si>
  <si>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</si>
  <si>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</si>
  <si>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</si>
  <si>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</si>
  <si>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</si>
  <si>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</si>
  <si>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</si>
  <si>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</si>
  <si>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</si>
  <si>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</si>
  <si>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</si>
  <si>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</si>
  <si>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</si>
  <si>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</si>
  <si>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</si>
  <si>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</si>
  <si>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</si>
  <si>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</si>
  <si>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</si>
  <si>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</si>
  <si>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</si>
  <si>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</si>
  <si>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</si>
  <si>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</si>
  <si>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</si>
  <si>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</si>
  <si>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</si>
  <si>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</si>
  <si>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</si>
  <si>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</si>
  <si>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</si>
  <si>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</si>
  <si>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</si>
  <si>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</si>
  <si>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</si>
  <si>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</si>
  <si>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</si>
  <si>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</si>
  <si>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</si>
  <si>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</si>
  <si>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</si>
  <si>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</si>
  <si>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</si>
  <si>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</si>
  <si>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</si>
  <si>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</si>
  <si>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</si>
  <si>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</si>
  <si>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</si>
  <si>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</si>
  <si>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</si>
  <si>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</si>
  <si>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</si>
  <si>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</si>
  <si>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</si>
  <si>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島根県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</si>
  <si>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</si>
  <si>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</si>
  <si>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</si>
  <si>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</si>
  <si>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</si>
  <si>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</si>
  <si>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</si>
  <si>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</si>
  <si>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</si>
  <si>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</si>
  <si>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</si>
  <si>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</si>
  <si>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</si>
  <si>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</si>
  <si>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西ノ島町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</si>
  <si>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</si>
  <si>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</si>
  <si>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</si>
  <si>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</si>
  <si>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</si>
  <si>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</si>
  <si>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</si>
  <si>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</si>
  <si>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</si>
  <si>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</si>
  <si>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</si>
  <si>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</si>
  <si>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</si>
  <si>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</si>
  <si>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</si>
  <si>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</si>
  <si>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</si>
  <si>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</si>
  <si>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</si>
  <si>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</si>
  <si>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</si>
  <si>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</si>
  <si>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</si>
  <si>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</si>
  <si>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</si>
  <si>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</si>
  <si>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</si>
  <si>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</si>
  <si>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</si>
  <si>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</si>
  <si>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</si>
  <si>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</si>
  <si>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</si>
  <si>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</si>
  <si>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</si>
  <si>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</si>
  <si>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</si>
  <si>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</si>
  <si>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</si>
  <si>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</si>
  <si>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</si>
  <si>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</si>
  <si>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</si>
  <si>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</si>
  <si>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</si>
  <si>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</si>
  <si>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</si>
  <si>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5"/>
  </si>
  <si>
    <t>うち日本人(％)</t>
    <phoneticPr fontId="5"/>
  </si>
  <si>
    <t>-2.5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</si>
  <si>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</si>
  <si>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</si>
  <si>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</si>
  <si>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</si>
  <si>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</si>
  <si>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</si>
  <si>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</si>
  <si>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</si>
  <si>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</si>
  <si>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</si>
  <si>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</si>
  <si>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</si>
  <si>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</si>
  <si>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</si>
  <si>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</si>
  <si>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</si>
  <si>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</si>
  <si>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</si>
  <si>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</si>
  <si>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</si>
  <si>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</si>
  <si>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</si>
  <si>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</si>
  <si>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</si>
  <si>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</si>
  <si>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</si>
  <si>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</si>
  <si>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</si>
  <si>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</si>
  <si>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</si>
  <si>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</si>
  <si>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</si>
  <si>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</si>
  <si>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</si>
  <si>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</si>
  <si>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</si>
  <si>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</si>
  <si>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</si>
  <si>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</si>
  <si>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</si>
  <si>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</si>
  <si>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</si>
  <si>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</si>
  <si>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</si>
  <si>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</si>
  <si>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</si>
  <si>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</si>
  <si>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</si>
  <si>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</si>
  <si>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</si>
  <si>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</si>
  <si>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</si>
  <si>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</si>
  <si>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</si>
  <si>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</si>
  <si>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</si>
  <si>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</si>
  <si>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</si>
  <si>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島根県西ノ島町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</si>
  <si>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</si>
  <si>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</si>
  <si>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</si>
  <si>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</si>
  <si>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</si>
  <si>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</si>
  <si>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</si>
  <si>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</si>
  <si>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</si>
  <si>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</si>
  <si>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</si>
  <si>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</si>
  <si>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</si>
  <si>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</si>
  <si>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</si>
  <si>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</si>
  <si>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</si>
  <si>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</si>
  <si>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</si>
  <si>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</si>
  <si>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</si>
  <si>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</si>
  <si>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</si>
  <si>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</si>
  <si>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</si>
  <si>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</si>
  <si>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</si>
  <si>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</si>
  <si>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</si>
  <si>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</si>
  <si>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</si>
  <si>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</si>
  <si>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</si>
  <si>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</si>
  <si>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</si>
  <si>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</si>
  <si>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</si>
  <si>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</si>
  <si>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</si>
  <si>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</si>
  <si>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</si>
  <si>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</si>
  <si>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</si>
  <si>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</si>
  <si>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</si>
  <si>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</si>
  <si>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</si>
  <si>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</si>
  <si>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</si>
  <si>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</si>
  <si>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</si>
  <si>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</si>
  <si>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</si>
  <si>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</si>
  <si>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</si>
  <si>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</si>
  <si>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</si>
  <si>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</si>
  <si>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</si>
  <si>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</si>
  <si>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</si>
  <si>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</si>
  <si>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</si>
  <si>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</si>
  <si>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</si>
  <si>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</si>
  <si>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</si>
  <si>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</si>
  <si>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</si>
  <si>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</si>
  <si>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</si>
  <si>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</si>
  <si>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</si>
  <si>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</si>
  <si>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</si>
  <si>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</si>
  <si>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</si>
  <si>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</si>
  <si>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</si>
  <si>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</si>
  <si>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</si>
  <si>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</si>
  <si>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</si>
  <si>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</si>
  <si>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</si>
  <si>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</si>
  <si>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</si>
  <si>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</si>
  <si>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</si>
  <si>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</si>
  <si>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</si>
  <si>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</si>
  <si>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</si>
  <si>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</si>
  <si>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</si>
  <si>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</si>
  <si>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</si>
  <si>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</si>
  <si>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</si>
  <si>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</si>
  <si>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</si>
  <si>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</si>
  <si>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</si>
  <si>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</si>
  <si>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</si>
  <si>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</si>
  <si>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</si>
  <si>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</si>
  <si>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</si>
  <si>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</si>
  <si>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</si>
  <si>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</si>
  <si>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</si>
  <si>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</si>
  <si>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</si>
  <si>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</si>
  <si>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</si>
  <si>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</si>
  <si>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</si>
  <si>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</si>
  <si>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</si>
  <si>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</si>
  <si>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</si>
  <si>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</si>
  <si>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</si>
  <si>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</si>
  <si>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</si>
  <si>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</si>
  <si>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</si>
  <si>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</si>
  <si>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</si>
  <si>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</si>
  <si>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</si>
  <si>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</si>
  <si>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</si>
  <si>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</si>
  <si>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</si>
  <si>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</si>
  <si>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</si>
  <si>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</si>
  <si>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</si>
  <si>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</si>
  <si>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</si>
  <si>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</si>
  <si>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</si>
  <si>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</si>
  <si>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</si>
  <si>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</si>
  <si>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</si>
  <si>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</si>
  <si>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島根県西ノ島町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</si>
  <si>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</si>
  <si>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</si>
  <si>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</si>
  <si>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</si>
  <si>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</si>
  <si>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</si>
  <si>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</si>
  <si>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</si>
  <si>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</si>
  <si>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</si>
  <si>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</si>
  <si>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</si>
  <si>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</si>
  <si>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</si>
  <si>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</si>
  <si>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</si>
  <si>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</si>
  <si>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</si>
  <si>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</si>
  <si>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</si>
  <si>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特別会計へき地三度出張診療所</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</si>
  <si>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</si>
  <si>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</si>
  <si>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</si>
  <si>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</si>
  <si>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</si>
  <si>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</si>
  <si>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</si>
  <si>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</si>
  <si>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</si>
  <si>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</si>
  <si>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</si>
  <si>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</si>
  <si>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</si>
  <si>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特別会計国民健康保険事業</t>
    <phoneticPr fontId="5"/>
  </si>
  <si>
    <t>特別会計後期高齢者医療保険事業</t>
    <phoneticPr fontId="5"/>
  </si>
  <si>
    <t>特別会計浦郷診療所</t>
    <phoneticPr fontId="5"/>
  </si>
  <si>
    <t>特別会計簡易水道事業</t>
    <phoneticPr fontId="5"/>
  </si>
  <si>
    <t>法適用企業</t>
    <phoneticPr fontId="5"/>
  </si>
  <si>
    <t>特別会計下水道事業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</si>
  <si>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</si>
  <si>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</si>
  <si>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</si>
  <si>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</si>
  <si>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</si>
  <si>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</si>
  <si>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</si>
  <si>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</si>
  <si>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</si>
  <si>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</si>
  <si>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</si>
  <si>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</si>
  <si>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</si>
  <si>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</si>
  <si>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</si>
  <si>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</si>
  <si>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</si>
  <si>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</si>
  <si>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</si>
  <si>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</si>
  <si>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</si>
  <si>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</si>
  <si>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</si>
  <si>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</si>
  <si>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</si>
  <si>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</si>
  <si>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</si>
  <si>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</si>
  <si>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</si>
  <si>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</si>
  <si>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</si>
  <si>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</si>
  <si>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</si>
  <si>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</si>
  <si>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</si>
  <si>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</si>
  <si>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</si>
  <si>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</si>
  <si>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</si>
  <si>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</si>
  <si>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</si>
  <si>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</si>
  <si>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</si>
  <si>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</si>
  <si>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</si>
  <si>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</si>
  <si>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</si>
  <si>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</si>
  <si>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</si>
  <si>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</si>
  <si>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</si>
  <si>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</si>
  <si>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</si>
  <si>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</si>
  <si>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</si>
  <si>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</si>
  <si>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</si>
  <si>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</si>
  <si>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</si>
  <si>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</si>
  <si>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</si>
  <si>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</si>
  <si>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</si>
  <si>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</si>
  <si>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</si>
  <si>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</si>
  <si>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</si>
  <si>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</si>
  <si>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</si>
  <si>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</si>
  <si>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</si>
  <si>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</si>
  <si>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</si>
  <si>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</si>
  <si>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</si>
  <si>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</si>
  <si>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</si>
  <si>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</si>
  <si>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</si>
  <si>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</si>
  <si>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</si>
  <si>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</si>
  <si>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</si>
  <si>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</si>
  <si>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</si>
  <si>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</si>
  <si>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</si>
  <si>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</si>
  <si>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</si>
  <si>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</si>
  <si>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</si>
  <si>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</si>
  <si>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</si>
  <si>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</si>
  <si>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</si>
  <si>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</si>
  <si>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</si>
  <si>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</si>
  <si>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</si>
  <si>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</si>
  <si>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</si>
  <si>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</si>
  <si>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</si>
  <si>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</si>
  <si>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</si>
  <si>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</si>
  <si>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</si>
  <si>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</si>
  <si>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</si>
  <si>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</si>
  <si>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</si>
  <si>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</si>
  <si>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</si>
  <si>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</si>
  <si>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</si>
  <si>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</si>
  <si>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</si>
  <si>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</si>
  <si>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</si>
  <si>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</si>
  <si>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</si>
  <si>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</si>
  <si>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</si>
  <si>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</si>
  <si>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</si>
  <si>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</si>
  <si>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</si>
  <si>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</si>
  <si>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</si>
  <si>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</si>
  <si>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</si>
  <si>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</si>
  <si>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</si>
  <si>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</si>
  <si>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</si>
  <si>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3.13</t>
  </si>
  <si>
    <t>一般会計</t>
  </si>
  <si>
    <t>特別会計下水道事業</t>
  </si>
  <si>
    <t>特別会計簡易水道事業</t>
  </si>
  <si>
    <t>特別会計国民健康保険事業</t>
  </si>
  <si>
    <t>特別会計へき地三度出張診療所</t>
  </si>
  <si>
    <t>特別会計浦郷診療所</t>
  </si>
  <si>
    <t>特別会計後期高齢者医療保険事業</t>
  </si>
  <si>
    <t>その他会計（赤字）</t>
  </si>
  <si>
    <t>その他会計（黒字）</t>
  </si>
  <si>
    <t>R02</t>
    <phoneticPr fontId="5"/>
  </si>
  <si>
    <t>R03</t>
    <phoneticPr fontId="5"/>
  </si>
  <si>
    <t>R04</t>
    <phoneticPr fontId="5"/>
  </si>
  <si>
    <t>R05</t>
    <phoneticPr fontId="5"/>
  </si>
  <si>
    <t>R06</t>
    <phoneticPr fontId="5"/>
  </si>
  <si>
    <t>-</t>
    <phoneticPr fontId="2"/>
  </si>
  <si>
    <t>隠岐広域連合（普通会計）</t>
    <rPh sb="0" eb="2">
      <t>オキ</t>
    </rPh>
    <rPh sb="2" eb="4">
      <t>コウイキ</t>
    </rPh>
    <rPh sb="4" eb="6">
      <t>レンゴウ</t>
    </rPh>
    <rPh sb="7" eb="9">
      <t>フツウ</t>
    </rPh>
    <rPh sb="9" eb="11">
      <t>カイケイ</t>
    </rPh>
    <phoneticPr fontId="2"/>
  </si>
  <si>
    <t>隠岐広域連合（介護会計）</t>
    <rPh sb="0" eb="2">
      <t>オキ</t>
    </rPh>
    <rPh sb="2" eb="4">
      <t>コウイキ</t>
    </rPh>
    <rPh sb="4" eb="6">
      <t>レンゴウ</t>
    </rPh>
    <rPh sb="7" eb="9">
      <t>カイゴ</t>
    </rPh>
    <rPh sb="9" eb="11">
      <t>カイケイ</t>
    </rPh>
    <phoneticPr fontId="2"/>
  </si>
  <si>
    <t>隠岐広域連合（隠岐病院会計）</t>
    <rPh sb="0" eb="2">
      <t>オキ</t>
    </rPh>
    <rPh sb="2" eb="4">
      <t>コウイキ</t>
    </rPh>
    <rPh sb="4" eb="6">
      <t>レンゴウ</t>
    </rPh>
    <rPh sb="7" eb="9">
      <t>オキ</t>
    </rPh>
    <rPh sb="9" eb="11">
      <t>ビョウイン</t>
    </rPh>
    <rPh sb="11" eb="13">
      <t>カイケイ</t>
    </rPh>
    <phoneticPr fontId="2"/>
  </si>
  <si>
    <t>隠岐広域連合（隠岐島前病院会計）</t>
    <rPh sb="0" eb="2">
      <t>オキ</t>
    </rPh>
    <rPh sb="2" eb="4">
      <t>コウイキ</t>
    </rPh>
    <rPh sb="4" eb="6">
      <t>レンゴウ</t>
    </rPh>
    <rPh sb="7" eb="9">
      <t>オキ</t>
    </rPh>
    <rPh sb="9" eb="11">
      <t>ドウゼン</t>
    </rPh>
    <rPh sb="11" eb="13">
      <t>ビョウイン</t>
    </rPh>
    <rPh sb="13" eb="15">
      <t>カイケイ</t>
    </rPh>
    <phoneticPr fontId="2"/>
  </si>
  <si>
    <t>島前町村組合</t>
    <rPh sb="0" eb="2">
      <t>ドウゼン</t>
    </rPh>
    <rPh sb="2" eb="4">
      <t>チョウソン</t>
    </rPh>
    <rPh sb="4" eb="6">
      <t>クミアイ</t>
    </rPh>
    <phoneticPr fontId="2"/>
  </si>
  <si>
    <t>島根県市町村総合事務組合</t>
    <rPh sb="0" eb="3">
      <t>シマネケン</t>
    </rPh>
    <rPh sb="3" eb="6">
      <t>シチョウソン</t>
    </rPh>
    <rPh sb="6" eb="8">
      <t>ソウゴウ</t>
    </rPh>
    <rPh sb="8" eb="10">
      <t>ジム</t>
    </rPh>
    <rPh sb="10" eb="12">
      <t>クミアイ</t>
    </rPh>
    <phoneticPr fontId="2"/>
  </si>
  <si>
    <t>島根県後期高齢者医療広域連合（普通会計）</t>
    <rPh sb="0" eb="3">
      <t>シマネケン</t>
    </rPh>
    <rPh sb="3" eb="5">
      <t>コウキ</t>
    </rPh>
    <rPh sb="5" eb="8">
      <t>コウレイシャ</t>
    </rPh>
    <rPh sb="8" eb="10">
      <t>イリョウ</t>
    </rPh>
    <rPh sb="10" eb="12">
      <t>コウイキ</t>
    </rPh>
    <rPh sb="12" eb="14">
      <t>レンゴウ</t>
    </rPh>
    <rPh sb="15" eb="17">
      <t>フツウ</t>
    </rPh>
    <rPh sb="17" eb="19">
      <t>カイケイ</t>
    </rPh>
    <phoneticPr fontId="2"/>
  </si>
  <si>
    <t>島根県後期高齢者医療広域連合（後期高齢会計）</t>
    <rPh sb="0" eb="3">
      <t>シマネケン</t>
    </rPh>
    <rPh sb="3" eb="5">
      <t>コウキ</t>
    </rPh>
    <rPh sb="5" eb="8">
      <t>コウレイシャ</t>
    </rPh>
    <rPh sb="8" eb="10">
      <t>イリョウ</t>
    </rPh>
    <rPh sb="10" eb="12">
      <t>コウイキ</t>
    </rPh>
    <rPh sb="12" eb="14">
      <t>レンゴウ</t>
    </rPh>
    <rPh sb="15" eb="17">
      <t>コウキ</t>
    </rPh>
    <rPh sb="17" eb="19">
      <t>コウレイ</t>
    </rPh>
    <rPh sb="19" eb="21">
      <t>カイケイ</t>
    </rPh>
    <phoneticPr fontId="2"/>
  </si>
  <si>
    <t>ふるさと西ノ島基金わがとこ</t>
  </si>
  <si>
    <t>家畜市場整備基金</t>
  </si>
  <si>
    <t>ジオパーク拠点施設整備基金</t>
  </si>
  <si>
    <t>定住支援体制整備推進基金</t>
    <rPh sb="0" eb="2">
      <t>テイジュウ</t>
    </rPh>
    <rPh sb="2" eb="4">
      <t>シエン</t>
    </rPh>
    <rPh sb="4" eb="6">
      <t>タイセイ</t>
    </rPh>
    <rPh sb="6" eb="8">
      <t>セイビ</t>
    </rPh>
    <rPh sb="8" eb="10">
      <t>スイシン</t>
    </rPh>
    <rPh sb="10" eb="12">
      <t>キキン</t>
    </rPh>
    <phoneticPr fontId="5"/>
  </si>
  <si>
    <t>文化財保護基金</t>
    <rPh sb="0" eb="3">
      <t>ブンカザイ</t>
    </rPh>
    <rPh sb="3" eb="5">
      <t>ホゴ</t>
    </rPh>
    <rPh sb="5" eb="7">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</si>
  <si>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</si>
  <si>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</si>
  <si>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他団体と比較し有形固定資産減価償却率は0.9％高く、将来負担比率は皆増となっています。
　平成29年度まで積極的に施設整備・更新を行ったことにより、有形固定資産減価償却率は改善しましたが、それに伴う地方債の借入を行ったため将来負担比率は増加していました。
　令和5年度決算と令和6年度決算を比較すると、大規模な施設整備を行っていないため有形固定資産減価償却率は悪化しましたが、地方債残高の減少により将来負担比率は改善しました。令和9年度まで移住体験施設整備、新火葬場整備などを行い地方債借入が増えるため将来負担比率は悪化しますが、有形固定資産減価償却率は改善すると考えられます。</t>
    <rPh sb="24" eb="25">
      <t>タカ</t>
    </rPh>
    <rPh sb="34" eb="36">
      <t>ミナゾウ</t>
    </rPh>
    <rPh sb="195" eb="197">
      <t>ゲンショウ</t>
    </rPh>
    <rPh sb="214" eb="216">
      <t>レイワ</t>
    </rPh>
    <rPh sb="217" eb="219">
      <t>ネンド</t>
    </rPh>
    <rPh sb="259" eb="261">
      <t>アッカ</t>
    </rPh>
    <rPh sb="266" eb="268">
      <t>ユウケイ</t>
    </rPh>
    <rPh sb="268" eb="270">
      <t>コテイ</t>
    </rPh>
    <rPh sb="270" eb="272">
      <t>シサン</t>
    </rPh>
    <rPh sb="272" eb="274">
      <t>ゲンカ</t>
    </rPh>
    <rPh sb="274" eb="277">
      <t>ショウキャクリツ</t>
    </rPh>
    <rPh sb="278" eb="280">
      <t>カイゼン</t>
    </rPh>
    <rPh sb="283" eb="284">
      <t>カンガ</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</si>
  <si>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</si>
  <si>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</si>
  <si>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</si>
  <si>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</si>
  <si>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</si>
  <si>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</si>
  <si>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実質公債費比率ともに類似団体と比較して高くなっています。将来負担比率は、令和2年度の新庁舎竣工に伴う地方債借入が多く大きく悪化していましたが、地方債残高が減少したことにより改善しました。実質公債費比率は令和5年度と比較して1.1％改善しました。他団体と比較して高い水準となっているため、引き続き悪化を抑制するために積極的な繰上償還を行います。</t>
    <rPh sb="123" eb="125">
      <t>カイゼン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</si>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</sst>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AC98D38-F75A-4AAF-AAE1-E4EE40B74E1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332350</c:v>
                </c:pt>
                <c:pt idx="1">
                  <c:v>362690</c:v>
                </c:pt>
                <c:pt idx="2">
                  <c:v>296093</c:v>
                </c:pt>
                <c:pt idx="3">
                  <c:v>308655</c:v>
                </c:pt>
                <c:pt idx="4">
                  <c:v>325476</c:v>
                </c:pt>
              </c:numCache>
            </c:numRef>
          </c:val>
          <c:smooth val="0"/>
          <c:extLst>
            <c:ext xmlns:c16="http://schemas.microsoft.com/office/drawing/2014/chart" uri="{C3380CC4-5D6E-409C-BE32-E72D297353CC}">
              <c16:uniqueId val="{00000000-9AEB-4371-9E58-143B8BE860E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735551</c:v>
                </c:pt>
                <c:pt idx="1">
                  <c:v>434987</c:v>
                </c:pt>
                <c:pt idx="2">
                  <c:v>239562</c:v>
                </c:pt>
                <c:pt idx="3">
                  <c:v>268891</c:v>
                </c:pt>
                <c:pt idx="4">
                  <c:v>331723</c:v>
                </c:pt>
              </c:numCache>
            </c:numRef>
          </c:val>
          <c:smooth val="0"/>
          <c:extLst>
            <c:ext xmlns:c16="http://schemas.microsoft.com/office/drawing/2014/chart" uri="{C3380CC4-5D6E-409C-BE32-E72D297353CC}">
              <c16:uniqueId val="{00000001-9AEB-4371-9E58-143B8BE860E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6.38</c:v>
                </c:pt>
                <c:pt idx="1">
                  <c:v>4.42</c:v>
                </c:pt>
                <c:pt idx="2">
                  <c:v>7.72</c:v>
                </c:pt>
                <c:pt idx="3">
                  <c:v>6.69</c:v>
                </c:pt>
                <c:pt idx="4">
                  <c:v>0.81</c:v>
                </c:pt>
              </c:numCache>
            </c:numRef>
          </c:val>
          <c:extLst>
            <c:ext xmlns:c16="http://schemas.microsoft.com/office/drawing/2014/chart" uri="{C3380CC4-5D6E-409C-BE32-E72D297353CC}">
              <c16:uniqueId val="{00000000-F5BD-4FA1-8DEF-6529376A55A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33.43</c:v>
                </c:pt>
                <c:pt idx="1">
                  <c:v>29.52</c:v>
                </c:pt>
                <c:pt idx="2">
                  <c:v>31.23</c:v>
                </c:pt>
                <c:pt idx="3">
                  <c:v>32.54</c:v>
                </c:pt>
                <c:pt idx="4">
                  <c:v>32.74</c:v>
                </c:pt>
              </c:numCache>
            </c:numRef>
          </c:val>
          <c:extLst>
            <c:ext xmlns:c16="http://schemas.microsoft.com/office/drawing/2014/chart" uri="{C3380CC4-5D6E-409C-BE32-E72D297353CC}">
              <c16:uniqueId val="{00000001-F5BD-4FA1-8DEF-6529376A55A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9.31</c:v>
                </c:pt>
                <c:pt idx="1">
                  <c:v>1.37</c:v>
                </c:pt>
                <c:pt idx="2">
                  <c:v>6.47</c:v>
                </c:pt>
                <c:pt idx="3">
                  <c:v>12.72</c:v>
                </c:pt>
                <c:pt idx="4">
                  <c:v>-3.13</c:v>
                </c:pt>
              </c:numCache>
            </c:numRef>
          </c:val>
          <c:smooth val="0"/>
          <c:extLst>
            <c:ext xmlns:c16="http://schemas.microsoft.com/office/drawing/2014/chart" uri="{C3380CC4-5D6E-409C-BE32-E72D297353CC}">
              <c16:uniqueId val="{00000002-F5BD-4FA1-8DEF-6529376A55A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5A7A-4C5E-8D29-6A320A0651C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A7A-4C5E-8D29-6A320A0651C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A7A-4C5E-8D29-6A320A0651C8}"/>
            </c:ext>
          </c:extLst>
        </c:ser>
        <c:ser>
          <c:idx val="3"/>
          <c:order val="3"/>
          <c:tx>
            <c:strRef>
              <c:f>データシート!$A$30</c:f>
              <c:strCache>
                <c:ptCount val="1"/>
                <c:pt idx="0">
                  <c:v>特別会計後期高齢者医療保険事業</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5A7A-4C5E-8D29-6A320A0651C8}"/>
            </c:ext>
          </c:extLst>
        </c:ser>
        <c:ser>
          <c:idx val="4"/>
          <c:order val="4"/>
          <c:tx>
            <c:strRef>
              <c:f>データシート!$A$31</c:f>
              <c:strCache>
                <c:ptCount val="1"/>
                <c:pt idx="0">
                  <c:v>特別会計浦郷診療所</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5A7A-4C5E-8D29-6A320A0651C8}"/>
            </c:ext>
          </c:extLst>
        </c:ser>
        <c:ser>
          <c:idx val="5"/>
          <c:order val="5"/>
          <c:tx>
            <c:strRef>
              <c:f>データシート!$A$32</c:f>
              <c:strCache>
                <c:ptCount val="1"/>
                <c:pt idx="0">
                  <c:v>特別会計へき地三度出張診療所</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5A7A-4C5E-8D29-6A320A0651C8}"/>
            </c:ext>
          </c:extLst>
        </c:ser>
        <c:ser>
          <c:idx val="6"/>
          <c:order val="6"/>
          <c:tx>
            <c:strRef>
              <c:f>データシート!$A$33</c:f>
              <c:strCache>
                <c:ptCount val="1"/>
                <c:pt idx="0">
                  <c:v>特別会計国民健康保険事業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0.02</c:v>
                </c:pt>
                <c:pt idx="4">
                  <c:v>#N/A</c:v>
                </c:pt>
                <c:pt idx="5">
                  <c:v>0.24</c:v>
                </c:pt>
                <c:pt idx="6">
                  <c:v>#N/A</c:v>
                </c:pt>
                <c:pt idx="7">
                  <c:v>0.2</c:v>
                </c:pt>
                <c:pt idx="8">
                  <c:v>#N/A</c:v>
                </c:pt>
                <c:pt idx="9">
                  <c:v>0.14000000000000001</c:v>
                </c:pt>
              </c:numCache>
            </c:numRef>
          </c:val>
          <c:extLst>
            <c:ext xmlns:c16="http://schemas.microsoft.com/office/drawing/2014/chart" uri="{C3380CC4-5D6E-409C-BE32-E72D297353CC}">
              <c16:uniqueId val="{00000006-5A7A-4C5E-8D29-6A320A0651C8}"/>
            </c:ext>
          </c:extLst>
        </c:ser>
        <c:ser>
          <c:idx val="7"/>
          <c:order val="7"/>
          <c:tx>
            <c:strRef>
              <c:f>データシート!$A$34</c:f>
              <c:strCache>
                <c:ptCount val="1"/>
                <c:pt idx="0">
                  <c:v>特別会計簡易水道事業</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c:v>
                </c:pt>
                <c:pt idx="2">
                  <c:v>#N/A</c:v>
                </c:pt>
                <c:pt idx="3">
                  <c:v>0</c:v>
                </c:pt>
                <c:pt idx="4">
                  <c:v>#N/A</c:v>
                </c:pt>
                <c:pt idx="5">
                  <c:v>0</c:v>
                </c:pt>
                <c:pt idx="6">
                  <c:v>#N/A</c:v>
                </c:pt>
                <c:pt idx="7">
                  <c:v>0.03</c:v>
                </c:pt>
                <c:pt idx="8">
                  <c:v>#N/A</c:v>
                </c:pt>
                <c:pt idx="9">
                  <c:v>0.32</c:v>
                </c:pt>
              </c:numCache>
            </c:numRef>
          </c:val>
          <c:extLst>
            <c:ext xmlns:c16="http://schemas.microsoft.com/office/drawing/2014/chart" uri="{C3380CC4-5D6E-409C-BE32-E72D297353CC}">
              <c16:uniqueId val="{00000007-5A7A-4C5E-8D29-6A320A0651C8}"/>
            </c:ext>
          </c:extLst>
        </c:ser>
        <c:ser>
          <c:idx val="8"/>
          <c:order val="8"/>
          <c:tx>
            <c:strRef>
              <c:f>データシート!$A$35</c:f>
              <c:strCache>
                <c:ptCount val="1"/>
                <c:pt idx="0">
                  <c:v>特別会計下水道事業</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0.02</c:v>
                </c:pt>
                <c:pt idx="2">
                  <c:v>#N/A</c:v>
                </c:pt>
                <c:pt idx="3">
                  <c:v>0.01</c:v>
                </c:pt>
                <c:pt idx="4">
                  <c:v>#N/A</c:v>
                </c:pt>
                <c:pt idx="5">
                  <c:v>0.02</c:v>
                </c:pt>
                <c:pt idx="6">
                  <c:v>#N/A</c:v>
                </c:pt>
                <c:pt idx="7">
                  <c:v>0.32</c:v>
                </c:pt>
                <c:pt idx="8">
                  <c:v>#N/A</c:v>
                </c:pt>
                <c:pt idx="9">
                  <c:v>0.49</c:v>
                </c:pt>
              </c:numCache>
            </c:numRef>
          </c:val>
          <c:extLst>
            <c:ext xmlns:c16="http://schemas.microsoft.com/office/drawing/2014/chart" uri="{C3380CC4-5D6E-409C-BE32-E72D297353CC}">
              <c16:uniqueId val="{00000008-5A7A-4C5E-8D29-6A320A0651C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6.38</c:v>
                </c:pt>
                <c:pt idx="2">
                  <c:v>#N/A</c:v>
                </c:pt>
                <c:pt idx="3">
                  <c:v>4.41</c:v>
                </c:pt>
                <c:pt idx="4">
                  <c:v>#N/A</c:v>
                </c:pt>
                <c:pt idx="5">
                  <c:v>7.71</c:v>
                </c:pt>
                <c:pt idx="6">
                  <c:v>#N/A</c:v>
                </c:pt>
                <c:pt idx="7">
                  <c:v>6.68</c:v>
                </c:pt>
                <c:pt idx="8">
                  <c:v>#N/A</c:v>
                </c:pt>
                <c:pt idx="9">
                  <c:v>0.8</c:v>
                </c:pt>
              </c:numCache>
            </c:numRef>
          </c:val>
          <c:extLst>
            <c:ext xmlns:c16="http://schemas.microsoft.com/office/drawing/2014/chart" uri="{C3380CC4-5D6E-409C-BE32-E72D297353CC}">
              <c16:uniqueId val="{00000009-5A7A-4C5E-8D29-6A320A0651C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998</c:v>
                </c:pt>
                <c:pt idx="5">
                  <c:v>1250</c:v>
                </c:pt>
                <c:pt idx="8">
                  <c:v>1285</c:v>
                </c:pt>
                <c:pt idx="11">
                  <c:v>1221</c:v>
                </c:pt>
                <c:pt idx="14">
                  <c:v>1238</c:v>
                </c:pt>
              </c:numCache>
            </c:numRef>
          </c:val>
          <c:extLst>
            <c:ext xmlns:c16="http://schemas.microsoft.com/office/drawing/2014/chart" uri="{C3380CC4-5D6E-409C-BE32-E72D297353CC}">
              <c16:uniqueId val="{00000000-CD8D-4943-80F6-4C84F898B7E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D8D-4943-80F6-4C84F898B7E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D8D-4943-80F6-4C84F898B7E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25</c:v>
                </c:pt>
                <c:pt idx="3">
                  <c:v>30</c:v>
                </c:pt>
                <c:pt idx="6">
                  <c:v>32</c:v>
                </c:pt>
                <c:pt idx="9">
                  <c:v>35</c:v>
                </c:pt>
                <c:pt idx="12">
                  <c:v>39</c:v>
                </c:pt>
              </c:numCache>
            </c:numRef>
          </c:val>
          <c:extLst>
            <c:ext xmlns:c16="http://schemas.microsoft.com/office/drawing/2014/chart" uri="{C3380CC4-5D6E-409C-BE32-E72D297353CC}">
              <c16:uniqueId val="{00000003-CD8D-4943-80F6-4C84F898B7E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144</c:v>
                </c:pt>
                <c:pt idx="3">
                  <c:v>135</c:v>
                </c:pt>
                <c:pt idx="6">
                  <c:v>129</c:v>
                </c:pt>
                <c:pt idx="9">
                  <c:v>132</c:v>
                </c:pt>
                <c:pt idx="12">
                  <c:v>136</c:v>
                </c:pt>
              </c:numCache>
            </c:numRef>
          </c:val>
          <c:extLst>
            <c:ext xmlns:c16="http://schemas.microsoft.com/office/drawing/2014/chart" uri="{C3380CC4-5D6E-409C-BE32-E72D297353CC}">
              <c16:uniqueId val="{00000004-CD8D-4943-80F6-4C84F898B7E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D8D-4943-80F6-4C84F898B7E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D8D-4943-80F6-4C84F898B7E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1051</c:v>
                </c:pt>
                <c:pt idx="3">
                  <c:v>1336</c:v>
                </c:pt>
                <c:pt idx="6">
                  <c:v>1397</c:v>
                </c:pt>
                <c:pt idx="9">
                  <c:v>1318</c:v>
                </c:pt>
                <c:pt idx="12">
                  <c:v>1243</c:v>
                </c:pt>
              </c:numCache>
            </c:numRef>
          </c:val>
          <c:extLst>
            <c:ext xmlns:c16="http://schemas.microsoft.com/office/drawing/2014/chart" uri="{C3380CC4-5D6E-409C-BE32-E72D297353CC}">
              <c16:uniqueId val="{00000007-CD8D-4943-80F6-4C84F898B7E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222</c:v>
                </c:pt>
                <c:pt idx="2">
                  <c:v>#N/A</c:v>
                </c:pt>
                <c:pt idx="3">
                  <c:v>#N/A</c:v>
                </c:pt>
                <c:pt idx="4">
                  <c:v>251</c:v>
                </c:pt>
                <c:pt idx="5">
                  <c:v>#N/A</c:v>
                </c:pt>
                <c:pt idx="6">
                  <c:v>#N/A</c:v>
                </c:pt>
                <c:pt idx="7">
                  <c:v>273</c:v>
                </c:pt>
                <c:pt idx="8">
                  <c:v>#N/A</c:v>
                </c:pt>
                <c:pt idx="9">
                  <c:v>#N/A</c:v>
                </c:pt>
                <c:pt idx="10">
                  <c:v>264</c:v>
                </c:pt>
                <c:pt idx="11">
                  <c:v>#N/A</c:v>
                </c:pt>
                <c:pt idx="12">
                  <c:v>#N/A</c:v>
                </c:pt>
                <c:pt idx="13">
                  <c:v>180</c:v>
                </c:pt>
                <c:pt idx="14">
                  <c:v>#N/A</c:v>
                </c:pt>
              </c:numCache>
            </c:numRef>
          </c:val>
          <c:smooth val="0"/>
          <c:extLst>
            <c:ext xmlns:c16="http://schemas.microsoft.com/office/drawing/2014/chart" uri="{C3380CC4-5D6E-409C-BE32-E72D297353CC}">
              <c16:uniqueId val="{00000008-CD8D-4943-80F6-4C84F898B7E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10149</c:v>
                </c:pt>
                <c:pt idx="5">
                  <c:v>9730</c:v>
                </c:pt>
                <c:pt idx="8">
                  <c:v>9011</c:v>
                </c:pt>
                <c:pt idx="11">
                  <c:v>8425</c:v>
                </c:pt>
                <c:pt idx="14">
                  <c:v>8159</c:v>
                </c:pt>
              </c:numCache>
            </c:numRef>
          </c:val>
          <c:extLst>
            <c:ext xmlns:c16="http://schemas.microsoft.com/office/drawing/2014/chart" uri="{C3380CC4-5D6E-409C-BE32-E72D297353CC}">
              <c16:uniqueId val="{00000000-72A5-4D43-B966-38182A20D79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378</c:v>
                </c:pt>
                <c:pt idx="5">
                  <c:v>332</c:v>
                </c:pt>
                <c:pt idx="8">
                  <c:v>293</c:v>
                </c:pt>
                <c:pt idx="11">
                  <c:v>286</c:v>
                </c:pt>
                <c:pt idx="14">
                  <c:v>356</c:v>
                </c:pt>
              </c:numCache>
            </c:numRef>
          </c:val>
          <c:extLst>
            <c:ext xmlns:c16="http://schemas.microsoft.com/office/drawing/2014/chart" uri="{C3380CC4-5D6E-409C-BE32-E72D297353CC}">
              <c16:uniqueId val="{00000001-72A5-4D43-B966-38182A20D79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1847</c:v>
                </c:pt>
                <c:pt idx="5">
                  <c:v>2136</c:v>
                </c:pt>
                <c:pt idx="8">
                  <c:v>2221</c:v>
                </c:pt>
                <c:pt idx="11">
                  <c:v>1894</c:v>
                </c:pt>
                <c:pt idx="14">
                  <c:v>1997</c:v>
                </c:pt>
              </c:numCache>
            </c:numRef>
          </c:val>
          <c:extLst>
            <c:ext xmlns:c16="http://schemas.microsoft.com/office/drawing/2014/chart" uri="{C3380CC4-5D6E-409C-BE32-E72D297353CC}">
              <c16:uniqueId val="{00000002-72A5-4D43-B966-38182A20D79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2A5-4D43-B966-38182A20D79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2A5-4D43-B966-38182A20D79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2A5-4D43-B966-38182A20D79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644</c:v>
                </c:pt>
                <c:pt idx="3">
                  <c:v>628</c:v>
                </c:pt>
                <c:pt idx="6">
                  <c:v>634</c:v>
                </c:pt>
                <c:pt idx="9">
                  <c:v>571</c:v>
                </c:pt>
                <c:pt idx="12">
                  <c:v>558</c:v>
                </c:pt>
              </c:numCache>
            </c:numRef>
          </c:val>
          <c:extLst>
            <c:ext xmlns:c16="http://schemas.microsoft.com/office/drawing/2014/chart" uri="{C3380CC4-5D6E-409C-BE32-E72D297353CC}">
              <c16:uniqueId val="{00000006-72A5-4D43-B966-38182A20D79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206</c:v>
                </c:pt>
                <c:pt idx="3">
                  <c:v>208</c:v>
                </c:pt>
                <c:pt idx="6">
                  <c:v>204</c:v>
                </c:pt>
                <c:pt idx="9">
                  <c:v>187</c:v>
                </c:pt>
                <c:pt idx="12">
                  <c:v>165</c:v>
                </c:pt>
              </c:numCache>
            </c:numRef>
          </c:val>
          <c:extLst>
            <c:ext xmlns:c16="http://schemas.microsoft.com/office/drawing/2014/chart" uri="{C3380CC4-5D6E-409C-BE32-E72D297353CC}">
              <c16:uniqueId val="{00000007-72A5-4D43-B966-38182A20D79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1491</c:v>
                </c:pt>
                <c:pt idx="3">
                  <c:v>1453</c:v>
                </c:pt>
                <c:pt idx="6">
                  <c:v>1470</c:v>
                </c:pt>
                <c:pt idx="9">
                  <c:v>1504</c:v>
                </c:pt>
                <c:pt idx="12">
                  <c:v>1484</c:v>
                </c:pt>
              </c:numCache>
            </c:numRef>
          </c:val>
          <c:extLst>
            <c:ext xmlns:c16="http://schemas.microsoft.com/office/drawing/2014/chart" uri="{C3380CC4-5D6E-409C-BE32-E72D297353CC}">
              <c16:uniqueId val="{00000008-72A5-4D43-B966-38182A20D79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72A5-4D43-B966-38182A20D79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12074</c:v>
                </c:pt>
                <c:pt idx="3">
                  <c:v>11526</c:v>
                </c:pt>
                <c:pt idx="6">
                  <c:v>10682</c:v>
                </c:pt>
                <c:pt idx="9">
                  <c:v>9577</c:v>
                </c:pt>
                <c:pt idx="12">
                  <c:v>9539</c:v>
                </c:pt>
              </c:numCache>
            </c:numRef>
          </c:val>
          <c:extLst>
            <c:ext xmlns:c16="http://schemas.microsoft.com/office/drawing/2014/chart" uri="{C3380CC4-5D6E-409C-BE32-E72D297353CC}">
              <c16:uniqueId val="{0000000A-72A5-4D43-B966-38182A20D79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2040</c:v>
                </c:pt>
                <c:pt idx="2">
                  <c:v>#N/A</c:v>
                </c:pt>
                <c:pt idx="3">
                  <c:v>#N/A</c:v>
                </c:pt>
                <c:pt idx="4">
                  <c:v>1617</c:v>
                </c:pt>
                <c:pt idx="5">
                  <c:v>#N/A</c:v>
                </c:pt>
                <c:pt idx="6">
                  <c:v>#N/A</c:v>
                </c:pt>
                <c:pt idx="7">
                  <c:v>1466</c:v>
                </c:pt>
                <c:pt idx="8">
                  <c:v>#N/A</c:v>
                </c:pt>
                <c:pt idx="9">
                  <c:v>#N/A</c:v>
                </c:pt>
                <c:pt idx="10">
                  <c:v>1234</c:v>
                </c:pt>
                <c:pt idx="11">
                  <c:v>#N/A</c:v>
                </c:pt>
                <c:pt idx="12">
                  <c:v>#N/A</c:v>
                </c:pt>
                <c:pt idx="13">
                  <c:v>1233</c:v>
                </c:pt>
                <c:pt idx="14">
                  <c:v>#N/A</c:v>
                </c:pt>
              </c:numCache>
            </c:numRef>
          </c:val>
          <c:smooth val="0"/>
          <c:extLst>
            <c:ext xmlns:c16="http://schemas.microsoft.com/office/drawing/2014/chart" uri="{C3380CC4-5D6E-409C-BE32-E72D297353CC}">
              <c16:uniqueId val="{0000000B-72A5-4D43-B966-38182A20D79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1031</c:v>
                </c:pt>
                <c:pt idx="1">
                  <c:v>1058</c:v>
                </c:pt>
                <c:pt idx="2">
                  <c:v>1080</c:v>
                </c:pt>
              </c:numCache>
            </c:numRef>
          </c:val>
          <c:extLst>
            <c:ext xmlns:c16="http://schemas.microsoft.com/office/drawing/2014/chart" uri="{C3380CC4-5D6E-409C-BE32-E72D297353CC}">
              <c16:uniqueId val="{00000000-2E88-4718-B2C0-3E945AE2277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1008</c:v>
                </c:pt>
                <c:pt idx="1">
                  <c:v>691</c:v>
                </c:pt>
                <c:pt idx="2">
                  <c:v>778</c:v>
                </c:pt>
              </c:numCache>
            </c:numRef>
          </c:val>
          <c:extLst>
            <c:ext xmlns:c16="http://schemas.microsoft.com/office/drawing/2014/chart" uri="{C3380CC4-5D6E-409C-BE32-E72D297353CC}">
              <c16:uniqueId val="{00000001-2E88-4718-B2C0-3E945AE2277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148</c:v>
                </c:pt>
                <c:pt idx="1">
                  <c:v>104</c:v>
                </c:pt>
                <c:pt idx="2">
                  <c:v>93</c:v>
                </c:pt>
              </c:numCache>
            </c:numRef>
          </c:val>
          <c:extLst>
            <c:ext xmlns:c16="http://schemas.microsoft.com/office/drawing/2014/chart" uri="{C3380CC4-5D6E-409C-BE32-E72D297353CC}">
              <c16:uniqueId val="{00000002-2E88-4718-B2C0-3E945AE2277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{C1C7BF1C-645D-41AF-8A8F-737207EF9694}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838-4A1D-BF6B-7C6A678D70F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{AB98FCE8-2D35-4A96-BD03-1A84C9916AE0}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838-4A1D-BF6B-7C6A678D70F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{4B6AC689-2FF0-4FA8-AE8E-19E5C47DDE0D}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838-4A1D-BF6B-7C6A678D70F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{C515F013-8C26-4597-B77B-702F8F595A26}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838-4A1D-BF6B-7C6A678D70F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{80E9E597-F301-42C5-9C99-9A1F3B17FB5F}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838-4A1D-BF6B-7C6A678D70F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{03A2DE57-27BF-4EF5-8937-67970DC6EB5D}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838-4A1D-BF6B-7C6A678D70F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{EB95A47F-BB62-43F2-90EF-241F81CFBCC6}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838-4A1D-BF6B-7C6A678D70F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{0B9B935B-F2E3-42E7-A1E7-BC99FA74E2EE}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838-4A1D-BF6B-7C6A678D70F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{0EBAB0ED-FF9D-4F4D-AEC0-4323EB17A7C2}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838-4A1D-BF6B-7C6A678D70F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57.5</c:v>
                </c:pt>
                <c:pt idx="8">
                  <c:v>59</c:v>
                </c:pt>
                <c:pt idx="16">
                  <c:v>60.9</c:v>
                </c:pt>
                <c:pt idx="24">
                  <c:v>62.4</c:v>
                </c:pt>
                <c:pt idx="32">
                  <c:v>63.8</c:v>
                </c:pt>
              </c:numCache>
            </c:numRef>
          </c:xVal>
          <c:yVal>
            <c:numRef>
              <c:f>公会計指標分析・財政指標組合せ分析表!$BP$51:$DC$51</c:f>
              <c:numCache>
                <c:formatCode>#,##0.0;"▲ "#,##0.0</c:formatCode>
                <c:ptCount val="40"/>
                <c:pt idx="0">
                  <c:v>103.7</c:v>
                </c:pt>
                <c:pt idx="8">
                  <c:v>74.3</c:v>
                </c:pt>
                <c:pt idx="16">
                  <c:v>70.3</c:v>
                </c:pt>
                <c:pt idx="24">
                  <c:v>59</c:v>
                </c:pt>
                <c:pt idx="32">
                  <c:v>58.2</c:v>
                </c:pt>
              </c:numCache>
            </c:numRef>
          </c:yVal>
          <c:smooth val="0"/>
          <c:extLst>
            <c:ext xmlns:c16="http://schemas.microsoft.com/office/drawing/2014/chart" uri="{C3380CC4-5D6E-409C-BE32-E72D297353CC}">
              <c16:uniqueId val="{00000009-8838-4A1D-BF6B-7C6A678D70F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{C71F7D10-D28C-4A08-8F46-17EE1561E360}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838-4A1D-BF6B-7C6A678D70F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{EC70B676-96FB-4B83-87FE-F9982DF20AE5}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838-4A1D-BF6B-7C6A678D70F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{644ED76C-E4A9-4BFE-9D3D-1A8AEF3894D4}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838-4A1D-BF6B-7C6A678D70F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{8EDA1CCC-6A77-4CDB-9890-B2915306C040}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838-4A1D-BF6B-7C6A678D70F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{09BF3EB8-9FE4-4A8F-98AE-394720E660CE}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838-4A1D-BF6B-7C6A678D70F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{E33463FF-2A02-401F-A6C2-33CF44E63E4D}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838-4A1D-BF6B-7C6A678D70F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{6FAA764F-427A-44DD-A295-15B765C58069}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838-4A1D-BF6B-7C6A678D70F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{B4A2F9BF-7D69-46E4-A0B5-6784D802C4F0}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838-4A1D-BF6B-7C6A678D70F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{EFCDC712-B1BF-498D-AF73-56AC597BED71}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838-4A1D-BF6B-7C6A678D70F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838-4A1D-BF6B-7C6A678D70FD}"/>
            </c:ext>
          </c:extLst>
        </c:ser>
        <c:dLbls>
          <c:showLegendKey val="0"/>
          <c:showVal val="1"/>
          <c:showCatName val="0"/>
          <c:showSerName val="0"/>
          <c:showPercent val="0"/>
          <c:showBubbleSize val="0"/>
        </c:dLbls>
        <c:axId val="46179840"/>
        <c:axId val="46181760"/>
      </c:scatterChart>
      <c:valAx>
        <c:axId val="46179840"/>
        <c:scaling>
          <c:orientation val="maxMin"/>
          <c:max val="65"/>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{3B10A618-B541-4DA1-94E5-26D91A7167F1}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0AB-4B5F-98A0-ACD32154949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{46BE1EFF-CEBD-4B43-8E0E-C4423F4EB36B}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0AB-4B5F-98A0-ACD32154949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{692DEAF1-44EE-41ED-A16D-40456DFC3490}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0AB-4B5F-98A0-ACD32154949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{4C763C78-7437-4726-B94F-6E5789108080}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0AB-4B5F-98A0-ACD32154949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{EE6CDC22-7554-4D4D-8917-93029F777F34}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0AB-4B5F-98A0-ACD32154949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{0A77A047-5951-4724-A0CE-6AFA728F8609}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0AB-4B5F-98A0-ACD32154949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{99BE363D-3913-4B01-927F-AEAF8DECAAAA}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0AB-4B5F-98A0-ACD32154949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{6C9ACF84-A25E-4C86-925C-23FD6EB7890E}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0AB-4B5F-98A0-ACD32154949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{E5F45A9C-F81B-49A5-9C87-D5F93DA724F8}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0AB-4B5F-98A0-ACD32154949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c:v>
                </c:pt>
                <c:pt idx="8">
                  <c:v>12.7</c:v>
                </c:pt>
                <c:pt idx="16">
                  <c:v>11.9</c:v>
                </c:pt>
                <c:pt idx="24">
                  <c:v>12.4</c:v>
                </c:pt>
                <c:pt idx="32">
                  <c:v>11.3</c:v>
                </c:pt>
              </c:numCache>
            </c:numRef>
          </c:xVal>
          <c:yVal>
            <c:numRef>
              <c:f>公会計指標分析・財政指標組合せ分析表!$BP$73:$DC$73</c:f>
              <c:numCache>
                <c:formatCode>#,##0.0;"▲ "#,##0.0</c:formatCode>
                <c:ptCount val="40"/>
                <c:pt idx="0">
                  <c:v>103.7</c:v>
                </c:pt>
                <c:pt idx="8">
                  <c:v>74.3</c:v>
                </c:pt>
                <c:pt idx="16">
                  <c:v>70.3</c:v>
                </c:pt>
                <c:pt idx="24">
                  <c:v>59</c:v>
                </c:pt>
                <c:pt idx="32">
                  <c:v>58.2</c:v>
                </c:pt>
              </c:numCache>
            </c:numRef>
          </c:yVal>
          <c:smooth val="0"/>
          <c:extLst>
            <c:ext xmlns:c16="http://schemas.microsoft.com/office/drawing/2014/chart" uri="{C3380CC4-5D6E-409C-BE32-E72D297353CC}">
              <c16:uniqueId val="{00000009-90AB-4B5F-98A0-ACD32154949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{5A4EED22-97F3-4ACE-9BD1-21540E318F8B}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0AB-4B5F-98A0-ACD32154949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{12767EC6-EE40-49EB-B02D-80F680B10A70}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0AB-4B5F-98A0-ACD32154949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{19428EA6-A825-4B5A-9BFC-77F0A28B6904}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0AB-4B5F-98A0-ACD32154949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{F9780BD2-7EEF-4BC0-BD98-54B47B01BC03}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0AB-4B5F-98A0-ACD32154949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{066E6331-3D51-4826-AD60-3448CAD9BDC9}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0AB-4B5F-98A0-ACD32154949E}"/>
                </c:ext>
              </c:extLst>
            </c:dLbl>
            <c:dLbl>
              <c:idx val="8"/>
              <c:layout>
                <c:manualLayout>
                  <c:x val="-2.7652713450776193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{5CD0036E-154C-468C-9261-0F14D3CCADBA}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0AB-4B5F-98A0-ACD32154949E}"/>
                </c:ext>
              </c:extLst>
            </c:dLbl>
            <c:dLbl>
              <c:idx val="16"/>
              <c:layout>
                <c:manualLayout>
                  <c:x val="-3.5487971999375242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{5D119632-2C32-4DC1-A19D-3E0474BE73BE}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0AB-4B5F-98A0-ACD32154949E}"/>
                </c:ext>
              </c:extLst>
            </c:dLbl>
            <c:dLbl>
              <c:idx val="24"/>
              <c:layout>
                <c:manualLayout>
                  <c:x val="-2.2944134870748808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{8EA9F1F7-9CA6-4680-A93C-66923CA4C01A}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0AB-4B5F-98A0-ACD32154949E}"/>
                </c:ext>
              </c:extLst>
            </c:dLbl>
            <c:dLbl>
              <c:idx val="32"/>
              <c:layout>
                <c:manualLayout>
                  <c:x val="-4.0196550579402496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{24C18E34-3574-4A77-8DB5-3B08249BBB4C}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0AB-4B5F-98A0-ACD32154949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90AB-4B5F-98A0-ACD32154949E}"/>
            </c:ext>
          </c:extLst>
        </c:ser>
        <c:dLbls>
          <c:showLegendKey val="0"/>
          <c:showVal val="1"/>
          <c:showCatName val="0"/>
          <c:showSerName val="0"/>
          <c:showPercent val="0"/>
          <c:showBubbleSize val="0"/>
        </c:dLbls>
        <c:axId val="84219776"/>
        <c:axId val="84234240"/>
      </c:scatterChart>
      <c:valAx>
        <c:axId val="84219776"/>
        <c:scaling>
          <c:orientation val="maxMin"/>
          <c:max val="14"/>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島根県西ノ島町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2,495
2,466
55.97
6,658,784
6,571,856
26,760
3,298,366
9,538,642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本土から約</a:t>
          </a:r>
          <a:r>
            <a:rPr kumimoji="1" lang="en-US" altLang="ja-JP" sz="1100">
              <a:latin typeface="ＭＳ Ｐゴシック" panose="020B0600070205080204" pitchFamily="50" charset="-128"/>
              <a:ea typeface="ＭＳ Ｐゴシック" panose="020B0600070205080204" pitchFamily="50" charset="-128"/>
            </a:rPr>
            <a:t>65㎞</a:t>
          </a:r>
          <a:r>
            <a:rPr kumimoji="1" lang="ja-JP" altLang="en-US" sz="1100">
              <a:latin typeface="ＭＳ Ｐゴシック" panose="020B0600070205080204" pitchFamily="50" charset="-128"/>
              <a:ea typeface="ＭＳ Ｐゴシック" panose="020B0600070205080204" pitchFamily="50" charset="-128"/>
            </a:rPr>
            <a:t>離れた離島にある本町は、漁業、畜産、観光等が基幹産業だが、地理的要件等から大きな企業がなく、また、人口の減少や、少子高齢化の進展により、自主財源が乏しく財政基盤が弱く、財政力指数は、類似団体平均値を下回り</a:t>
          </a:r>
          <a:r>
            <a:rPr kumimoji="1" lang="en-US" altLang="ja-JP" sz="1100">
              <a:latin typeface="ＭＳ Ｐゴシック" panose="020B0600070205080204" pitchFamily="50" charset="-128"/>
              <a:ea typeface="ＭＳ Ｐゴシック" panose="020B0600070205080204" pitchFamily="50" charset="-128"/>
            </a:rPr>
            <a:t>0.10</a:t>
          </a:r>
          <a:r>
            <a:rPr kumimoji="1" lang="ja-JP" altLang="en-US" sz="1100">
              <a:latin typeface="ＭＳ Ｐゴシック" panose="020B0600070205080204" pitchFamily="50" charset="-128"/>
              <a:ea typeface="ＭＳ Ｐゴシック" panose="020B0600070205080204" pitchFamily="50" charset="-128"/>
            </a:rPr>
            <a:t>となっています。</a:t>
          </a:r>
        </a:p>
        <a:p>
          <a:r>
            <a:rPr kumimoji="1" lang="ja-JP" altLang="en-US" sz="1100">
              <a:latin typeface="ＭＳ Ｐゴシック" panose="020B0600070205080204" pitchFamily="50" charset="-128"/>
              <a:ea typeface="ＭＳ Ｐゴシック" panose="020B0600070205080204" pitchFamily="50" charset="-128"/>
            </a:rPr>
            <a:t>　漁業や畜産をはじめとした産業振興に対する支援制度の拡充や、航路運賃の助成・イベント等による交流の促進、子育て環境の充実等により、人口増加・地域活性化を図り、自主財源の確保に取り組んでいます。</a:t>
          </a:r>
        </a:p>
        <a:p>
          <a:r>
            <a:rPr kumimoji="1" lang="ja-JP" altLang="en-US" sz="1100">
              <a:latin typeface="ＭＳ Ｐゴシック" panose="020B0600070205080204" pitchFamily="50" charset="-128"/>
              <a:ea typeface="ＭＳ Ｐゴシック" panose="020B0600070205080204" pitchFamily="50" charset="-128"/>
            </a:rPr>
            <a:t>　自主財源が乏しい財政構造が大きく変わることは見込めないことから、歳出の削減に努め、財政の健全化を図っています。</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68580</xdr:rowOff>
    </xdr:from>
    <xdr:to>
      <xdr:col>23</xdr:col>
      <xdr:colOff>133350</xdr:colOff>
      <xdr:row>44</xdr:row>
      <xdr:rowOff>68580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76123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99585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300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68580</xdr:rowOff>
    </xdr:from>
    <xdr:to>
      <xdr:col>19</xdr:col>
      <xdr:colOff>133350</xdr:colOff>
      <xdr:row>44</xdr:row>
      <xdr:rowOff>68580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612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42689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243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58928</xdr:rowOff>
    </xdr:from>
    <xdr:to>
      <xdr:col>15</xdr:col>
      <xdr:colOff>82550</xdr:colOff>
      <xdr:row>44</xdr:row>
      <xdr:rowOff>68580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60272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58928</xdr:rowOff>
    </xdr:from>
    <xdr:to>
      <xdr:col>11</xdr:col>
      <xdr:colOff>31750</xdr:colOff>
      <xdr:row>44</xdr:row>
      <xdr:rowOff>58928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6027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165879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195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17780</xdr:rowOff>
    </xdr:from>
    <xdr:to>
      <xdr:col>23</xdr:col>
      <xdr:colOff>184150</xdr:colOff>
      <xdr:row>44</xdr:row>
      <xdr:rowOff>119380</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85107</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45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17780</xdr:rowOff>
    </xdr:from>
    <xdr:to>
      <xdr:col>19</xdr:col>
      <xdr:colOff>184150</xdr:colOff>
      <xdr:row>44</xdr:row>
      <xdr:rowOff>119380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104157</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647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17780</xdr:rowOff>
    </xdr:from>
    <xdr:to>
      <xdr:col>15</xdr:col>
      <xdr:colOff>133350</xdr:colOff>
      <xdr:row>44</xdr:row>
      <xdr:rowOff>119380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104157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64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8128</xdr:rowOff>
    </xdr:from>
    <xdr:to>
      <xdr:col>11</xdr:col>
      <xdr:colOff>82550</xdr:colOff>
      <xdr:row>44</xdr:row>
      <xdr:rowOff>109728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55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94505</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63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8128</xdr:rowOff>
    </xdr:from>
    <xdr:to>
      <xdr:col>7</xdr:col>
      <xdr:colOff>31750</xdr:colOff>
      <xdr:row>44</xdr:row>
      <xdr:rowOff>109728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55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94505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63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歳入では、前年度と比較し地方税等や地方特例交付金、普通交付税など全体で増加しました。</a:t>
          </a:r>
        </a:p>
        <a:p>
          <a:r>
            <a:rPr kumimoji="1" lang="ja-JP" altLang="en-US" sz="1050">
              <a:latin typeface="ＭＳ Ｐゴシック" panose="020B0600070205080204" pitchFamily="50" charset="-128"/>
              <a:ea typeface="ＭＳ Ｐゴシック" panose="020B0600070205080204" pitchFamily="50" charset="-128"/>
            </a:rPr>
            <a:t>　歳出では、物件費、公債費、繰出金は減少しましたが、人件費、補助費等（病院事業負担金、公営企業会計など）が大きく増加したため全体では増加となりました。</a:t>
          </a:r>
        </a:p>
        <a:p>
          <a:r>
            <a:rPr kumimoji="1" lang="ja-JP" altLang="en-US" sz="1050">
              <a:latin typeface="ＭＳ Ｐゴシック" panose="020B0600070205080204" pitchFamily="50" charset="-128"/>
              <a:ea typeface="ＭＳ Ｐゴシック" panose="020B0600070205080204" pitchFamily="50" charset="-128"/>
            </a:rPr>
            <a:t>　歳入、歳出ともに増加がしましたが、歳出の増かのほうが大きかったため比率は前年度から</a:t>
          </a:r>
          <a:r>
            <a:rPr kumimoji="1" lang="en-US" altLang="ja-JP" sz="1050">
              <a:latin typeface="ＭＳ Ｐゴシック" panose="020B0600070205080204" pitchFamily="50" charset="-128"/>
              <a:ea typeface="ＭＳ Ｐゴシック" panose="020B0600070205080204" pitchFamily="50" charset="-128"/>
            </a:rPr>
            <a:t>3.0</a:t>
          </a:r>
          <a:r>
            <a:rPr kumimoji="1" lang="ja-JP" altLang="en-US" sz="1050">
              <a:latin typeface="ＭＳ Ｐゴシック" panose="020B0600070205080204" pitchFamily="50" charset="-128"/>
              <a:ea typeface="ＭＳ Ｐゴシック" panose="020B0600070205080204" pitchFamily="50" charset="-128"/>
            </a:rPr>
            <a:t>ポイント悪化しました。類似団体平均値を</a:t>
          </a:r>
          <a:r>
            <a:rPr kumimoji="1" lang="en-US" altLang="ja-JP" sz="1050">
              <a:latin typeface="ＭＳ Ｐゴシック" panose="020B0600070205080204" pitchFamily="50" charset="-128"/>
              <a:ea typeface="ＭＳ Ｐゴシック" panose="020B0600070205080204" pitchFamily="50" charset="-128"/>
            </a:rPr>
            <a:t>8.5</a:t>
          </a:r>
          <a:r>
            <a:rPr kumimoji="1" lang="ja-JP" altLang="en-US" sz="1050">
              <a:latin typeface="ＭＳ Ｐゴシック" panose="020B0600070205080204" pitchFamily="50" charset="-128"/>
              <a:ea typeface="ＭＳ Ｐゴシック" panose="020B0600070205080204" pitchFamily="50" charset="-128"/>
            </a:rPr>
            <a:t>ポイント上回っており、繰上償還などにより引き続き改善に向け取り組みます。また、病院事業の収益悪化が顕著になっているため注視していく必要があると言えます。</a:t>
          </a:r>
          <a:endParaRPr kumimoji="1" lang="en-US" altLang="ja-JP" sz="105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59479</xdr:rowOff>
    </xdr:from>
    <xdr:to>
      <xdr:col>23</xdr:col>
      <xdr:colOff>133350</xdr:colOff>
      <xdr:row>64</xdr:row>
      <xdr:rowOff>119804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1032279"/>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15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19262</xdr:rowOff>
    </xdr:from>
    <xdr:to>
      <xdr:col>19</xdr:col>
      <xdr:colOff>133350</xdr:colOff>
      <xdr:row>64</xdr:row>
      <xdr:rowOff>59479</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992062"/>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163212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21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70062</xdr:rowOff>
    </xdr:from>
    <xdr:to>
      <xdr:col>15</xdr:col>
      <xdr:colOff>82550</xdr:colOff>
      <xdr:row>64</xdr:row>
      <xdr:rowOff>19262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871412"/>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112941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57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70062</xdr:rowOff>
    </xdr:from>
    <xdr:to>
      <xdr:col>11</xdr:col>
      <xdr:colOff>31750</xdr:colOff>
      <xdr:row>63</xdr:row>
      <xdr:rowOff>134408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871412"/>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48595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69004</xdr:rowOff>
    </xdr:from>
    <xdr:to>
      <xdr:col>23</xdr:col>
      <xdr:colOff>184150</xdr:colOff>
      <xdr:row>64</xdr:row>
      <xdr:rowOff>170604</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04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41081</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101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8679</xdr:rowOff>
    </xdr:from>
    <xdr:to>
      <xdr:col>19</xdr:col>
      <xdr:colOff>184150</xdr:colOff>
      <xdr:row>64</xdr:row>
      <xdr:rowOff>110279</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98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95056</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0678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139912</xdr:rowOff>
    </xdr:from>
    <xdr:to>
      <xdr:col>15</xdr:col>
      <xdr:colOff>133350</xdr:colOff>
      <xdr:row>64</xdr:row>
      <xdr:rowOff>70062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94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54839</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027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19262</xdr:rowOff>
    </xdr:from>
    <xdr:to>
      <xdr:col>11</xdr:col>
      <xdr:colOff>82550</xdr:colOff>
      <xdr:row>63</xdr:row>
      <xdr:rowOff>120862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820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105639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90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83608</xdr:rowOff>
    </xdr:from>
    <xdr:to>
      <xdr:col>7</xdr:col>
      <xdr:colOff>31750</xdr:colOff>
      <xdr:row>64</xdr:row>
      <xdr:rowOff>13758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88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169985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971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[692,204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離島という地理的条件から、社会福祉施設・環境衛生施設等の広域的な取り組みが難しく管理運営にかかるコストが高くなります。</a:t>
          </a:r>
        </a:p>
        <a:p>
          <a:r>
            <a:rPr kumimoji="1" lang="ja-JP" altLang="en-US" sz="1200">
              <a:latin typeface="ＭＳ Ｐゴシック" panose="020B0600070205080204" pitchFamily="50" charset="-128"/>
              <a:ea typeface="ＭＳ Ｐゴシック" panose="020B0600070205080204" pitchFamily="50" charset="-128"/>
            </a:rPr>
            <a:t>　人手不足や物価高の影響もあり令和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人件費、物件費、維持補修費がいずれも増加し、給与改定による人件費、地域おこし協力隊関係経費や自治体システム標準化対応の委託料が伸びたことなどによる物件費が大きく増加しました。また、人口も</a:t>
          </a:r>
          <a:r>
            <a:rPr kumimoji="1" lang="en-US" altLang="ja-JP" sz="1200">
              <a:latin typeface="ＭＳ Ｐゴシック" panose="020B0600070205080204" pitchFamily="50" charset="-128"/>
              <a:ea typeface="ＭＳ Ｐゴシック" panose="020B0600070205080204" pitchFamily="50" charset="-128"/>
            </a:rPr>
            <a:t>53</a:t>
          </a:r>
          <a:r>
            <a:rPr kumimoji="1" lang="ja-JP" altLang="en-US" sz="1200">
              <a:latin typeface="ＭＳ Ｐゴシック" panose="020B0600070205080204" pitchFamily="50" charset="-128"/>
              <a:ea typeface="ＭＳ Ｐゴシック" panose="020B0600070205080204" pitchFamily="50" charset="-128"/>
            </a:rPr>
            <a:t>人減少したことにより、人口</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人当たり人件費・物件費決算額も大きく増加しました。</a:t>
          </a:r>
        </a:p>
        <a:p>
          <a:r>
            <a:rPr kumimoji="1" lang="ja-JP" altLang="en-US" sz="1200">
              <a:latin typeface="ＭＳ Ｐゴシック" panose="020B0600070205080204" pitchFamily="50" charset="-128"/>
              <a:ea typeface="ＭＳ Ｐゴシック" panose="020B0600070205080204" pitchFamily="50" charset="-128"/>
            </a:rPr>
            <a:t>　類似団体平均値を</a:t>
          </a:r>
          <a:r>
            <a:rPr kumimoji="1" lang="en-US" altLang="ja-JP" sz="1200">
              <a:latin typeface="ＭＳ Ｐゴシック" panose="020B0600070205080204" pitchFamily="50" charset="-128"/>
              <a:ea typeface="ＭＳ Ｐゴシック" panose="020B0600070205080204" pitchFamily="50" charset="-128"/>
            </a:rPr>
            <a:t>45,503</a:t>
          </a:r>
          <a:r>
            <a:rPr kumimoji="1" lang="ja-JP" altLang="en-US" sz="1200">
              <a:latin typeface="ＭＳ Ｐゴシック" panose="020B0600070205080204" pitchFamily="50" charset="-128"/>
              <a:ea typeface="ＭＳ Ｐゴシック" panose="020B0600070205080204" pitchFamily="50" charset="-128"/>
            </a:rPr>
            <a:t>円上回っており、引き続き改善を行っていく必要があると言えます。</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170290</xdr:rowOff>
    </xdr:from>
    <xdr:to>
      <xdr:col>23</xdr:col>
      <xdr:colOff>133350</xdr:colOff>
      <xdr:row>82</xdr:row>
      <xdr:rowOff>20148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057740"/>
          <a:ext cx="838200" cy="21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139025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855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156880</xdr:rowOff>
    </xdr:from>
    <xdr:to>
      <xdr:col>19</xdr:col>
      <xdr:colOff>133350</xdr:colOff>
      <xdr:row>81</xdr:row>
      <xdr:rowOff>170290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044330"/>
          <a:ext cx="889000" cy="13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40854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756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128160</xdr:rowOff>
    </xdr:from>
    <xdr:to>
      <xdr:col>15</xdr:col>
      <xdr:colOff>82550</xdr:colOff>
      <xdr:row>81</xdr:row>
      <xdr:rowOff>156880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015610"/>
          <a:ext cx="889000" cy="28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25945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74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121244</xdr:rowOff>
    </xdr:from>
    <xdr:to>
      <xdr:col>11</xdr:col>
      <xdr:colOff>31750</xdr:colOff>
      <xdr:row>81</xdr:row>
      <xdr:rowOff>128160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008694"/>
          <a:ext cx="889000" cy="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5951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72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69692</xdr:rowOff>
    </xdr:from>
    <xdr:to>
      <xdr:col>7</xdr:col>
      <xdr:colOff>31750</xdr:colOff>
      <xdr:row>81</xdr:row>
      <xdr:rowOff>171292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10019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726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140798</xdr:rowOff>
    </xdr:from>
    <xdr:to>
      <xdr:col>23</xdr:col>
      <xdr:colOff>184150</xdr:colOff>
      <xdr:row>82</xdr:row>
      <xdr:rowOff>70948</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28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112875</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000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119490</xdr:rowOff>
    </xdr:from>
    <xdr:to>
      <xdr:col>19</xdr:col>
      <xdr:colOff>184150</xdr:colOff>
      <xdr:row>82</xdr:row>
      <xdr:rowOff>49640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34417</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093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106080</xdr:rowOff>
    </xdr:from>
    <xdr:to>
      <xdr:col>15</xdr:col>
      <xdr:colOff>133350</xdr:colOff>
      <xdr:row>82</xdr:row>
      <xdr:rowOff>36230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9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21007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07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77360</xdr:rowOff>
    </xdr:from>
    <xdr:to>
      <xdr:col>11</xdr:col>
      <xdr:colOff>82550</xdr:colOff>
      <xdr:row>82</xdr:row>
      <xdr:rowOff>7510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96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163737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051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70444</xdr:rowOff>
    </xdr:from>
    <xdr:to>
      <xdr:col>7</xdr:col>
      <xdr:colOff>31750</xdr:colOff>
      <xdr:row>82</xdr:row>
      <xdr:rowOff>594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957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156821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044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年度に国家公務員が給与削減措置を行っていた際は、指数が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を超えていましたが、その措置が終了したことにより数値は</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を下回る状況が続いています。</a:t>
          </a:r>
        </a:p>
        <a:p>
          <a:r>
            <a:rPr kumimoji="1" lang="ja-JP" altLang="en-US" sz="1300">
              <a:latin typeface="ＭＳ Ｐゴシック" panose="020B0600070205080204" pitchFamily="50" charset="-128"/>
              <a:ea typeface="ＭＳ Ｐゴシック" panose="020B0600070205080204" pitchFamily="50" charset="-128"/>
            </a:rPr>
            <a:t>　引き続き職員給与の適正化に努めてまいります。</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165418</xdr:rowOff>
    </xdr:from>
    <xdr:to>
      <xdr:col>81</xdr:col>
      <xdr:colOff>44450</xdr:colOff>
      <xdr:row>88</xdr:row>
      <xdr:rowOff>42227</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6179800" y="15081568"/>
          <a:ext cx="8382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97490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670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153352</xdr:rowOff>
    </xdr:from>
    <xdr:to>
      <xdr:col>77</xdr:col>
      <xdr:colOff>44450</xdr:colOff>
      <xdr:row>88</xdr:row>
      <xdr:rowOff>42227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290800" y="15069502"/>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156545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558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153352</xdr:rowOff>
    </xdr:from>
    <xdr:to>
      <xdr:col>72</xdr:col>
      <xdr:colOff>203200</xdr:colOff>
      <xdr:row>88</xdr:row>
      <xdr:rowOff>48261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4401800" y="15069502"/>
          <a:ext cx="889000" cy="66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21290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594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129223</xdr:rowOff>
    </xdr:from>
    <xdr:to>
      <xdr:col>68</xdr:col>
      <xdr:colOff>152400</xdr:colOff>
      <xdr:row>88</xdr:row>
      <xdr:rowOff>48261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512800" y="15045373"/>
          <a:ext cx="889000" cy="90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27322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600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32702</xdr:rowOff>
    </xdr:from>
    <xdr:to>
      <xdr:col>64</xdr:col>
      <xdr:colOff>152400</xdr:colOff>
      <xdr:row>86</xdr:row>
      <xdr:rowOff>134302</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77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144479</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546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114618</xdr:rowOff>
    </xdr:from>
    <xdr:to>
      <xdr:col>81</xdr:col>
      <xdr:colOff>95250</xdr:colOff>
      <xdr:row>88</xdr:row>
      <xdr:rowOff>44768</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5030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86695</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5002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162877</xdr:rowOff>
    </xdr:from>
    <xdr:to>
      <xdr:col>77</xdr:col>
      <xdr:colOff>95250</xdr:colOff>
      <xdr:row>88</xdr:row>
      <xdr:rowOff>93027</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5079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77804</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51654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102552</xdr:rowOff>
    </xdr:from>
    <xdr:to>
      <xdr:col>73</xdr:col>
      <xdr:colOff>44450</xdr:colOff>
      <xdr:row>88</xdr:row>
      <xdr:rowOff>32702</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5018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17479</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5105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168911</xdr:rowOff>
    </xdr:from>
    <xdr:to>
      <xdr:col>68</xdr:col>
      <xdr:colOff>203200</xdr:colOff>
      <xdr:row>88</xdr:row>
      <xdr:rowOff>99061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508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83838</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5171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78423</xdr:rowOff>
    </xdr:from>
    <xdr:to>
      <xdr:col>64</xdr:col>
      <xdr:colOff>152400</xdr:colOff>
      <xdr:row>88</xdr:row>
      <xdr:rowOff>8573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994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164800</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5080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人減少となり、類似団体の平均値と比較し</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人多い数値となりました。</a:t>
          </a:r>
        </a:p>
        <a:p>
          <a:r>
            <a:rPr kumimoji="1" lang="ja-JP" altLang="en-US" sz="1300">
              <a:latin typeface="ＭＳ Ｐゴシック" panose="020B0600070205080204" pitchFamily="50" charset="-128"/>
              <a:ea typeface="ＭＳ Ｐゴシック" panose="020B0600070205080204" pitchFamily="50" charset="-128"/>
            </a:rPr>
            <a:t>　離島である本町の特性から、診療所や保育所をはじめ幅広い公共サービスを行政が行う必要があります。</a:t>
          </a:r>
        </a:p>
        <a:p>
          <a:r>
            <a:rPr kumimoji="1" lang="ja-JP" altLang="en-US" sz="1300">
              <a:latin typeface="ＭＳ Ｐゴシック" panose="020B0600070205080204" pitchFamily="50" charset="-128"/>
              <a:ea typeface="ＭＳ Ｐゴシック" panose="020B0600070205080204" pitchFamily="50" charset="-128"/>
            </a:rPr>
            <a:t>　今後も指定管理者制度等の活用により定員管理の適正化を図ります。</a:t>
          </a: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135491</xdr:rowOff>
    </xdr:from>
    <xdr:to>
      <xdr:col>81</xdr:col>
      <xdr:colOff>44450</xdr:colOff>
      <xdr:row>59</xdr:row>
      <xdr:rowOff>142385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6179800" y="10251041"/>
          <a:ext cx="8382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85131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0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135146</xdr:rowOff>
    </xdr:from>
    <xdr:to>
      <xdr:col>77</xdr:col>
      <xdr:colOff>44450</xdr:colOff>
      <xdr:row>59</xdr:row>
      <xdr:rowOff>142385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290800" y="10250696"/>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12148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995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123426</xdr:rowOff>
    </xdr:from>
    <xdr:to>
      <xdr:col>72</xdr:col>
      <xdr:colOff>203200</xdr:colOff>
      <xdr:row>59</xdr:row>
      <xdr:rowOff>135146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4401800" y="10238976"/>
          <a:ext cx="889000" cy="11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166708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9939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114923</xdr:rowOff>
    </xdr:from>
    <xdr:to>
      <xdr:col>68</xdr:col>
      <xdr:colOff>152400</xdr:colOff>
      <xdr:row>59</xdr:row>
      <xdr:rowOff>123426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230473"/>
          <a:ext cx="889000" cy="8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155217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9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49071</xdr:rowOff>
    </xdr:from>
    <xdr:to>
      <xdr:col>64</xdr:col>
      <xdr:colOff>152400</xdr:colOff>
      <xdr:row>59</xdr:row>
      <xdr:rowOff>150671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6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160848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9933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84691</xdr:rowOff>
    </xdr:from>
    <xdr:to>
      <xdr:col>81</xdr:col>
      <xdr:colOff>95250</xdr:colOff>
      <xdr:row>60</xdr:row>
      <xdr:rowOff>14841</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200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56768</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10172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91585</xdr:rowOff>
    </xdr:from>
    <xdr:to>
      <xdr:col>77</xdr:col>
      <xdr:colOff>95250</xdr:colOff>
      <xdr:row>60</xdr:row>
      <xdr:rowOff>21735</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20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6512</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102935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84346</xdr:rowOff>
    </xdr:from>
    <xdr:to>
      <xdr:col>73</xdr:col>
      <xdr:colOff>44450</xdr:colOff>
      <xdr:row>60</xdr:row>
      <xdr:rowOff>14496</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19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170723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10286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72626</xdr:rowOff>
    </xdr:from>
    <xdr:to>
      <xdr:col>68</xdr:col>
      <xdr:colOff>203200</xdr:colOff>
      <xdr:row>60</xdr:row>
      <xdr:rowOff>2776</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188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159003</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274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64123</xdr:rowOff>
    </xdr:from>
    <xdr:to>
      <xdr:col>64</xdr:col>
      <xdr:colOff>152400</xdr:colOff>
      <xdr:row>59</xdr:row>
      <xdr:rowOff>165723</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179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150500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266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類似団体と比較し依然として高い水準にあります。単年ベースで比率が令和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年度分より令和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年度分が大きく改善したため</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年平均での比率は前年度比</a:t>
          </a:r>
          <a:r>
            <a:rPr kumimoji="1" lang="en-US" altLang="ja-JP" sz="1200">
              <a:latin typeface="ＭＳ Ｐゴシック" panose="020B0600070205080204" pitchFamily="50" charset="-128"/>
              <a:ea typeface="ＭＳ Ｐゴシック" panose="020B0600070205080204" pitchFamily="50" charset="-128"/>
            </a:rPr>
            <a:t>1.1</a:t>
          </a:r>
          <a:r>
            <a:rPr kumimoji="1" lang="ja-JP" altLang="en-US" sz="1200">
              <a:latin typeface="ＭＳ Ｐゴシック" panose="020B0600070205080204" pitchFamily="50" charset="-128"/>
              <a:ea typeface="ＭＳ Ｐゴシック" panose="020B0600070205080204" pitchFamily="50" charset="-128"/>
            </a:rPr>
            <a:t>ポイント改善しました。</a:t>
          </a:r>
        </a:p>
        <a:p>
          <a:r>
            <a:rPr kumimoji="1" lang="ja-JP" altLang="en-US" sz="1200">
              <a:latin typeface="ＭＳ Ｐゴシック" panose="020B0600070205080204" pitchFamily="50" charset="-128"/>
              <a:ea typeface="ＭＳ Ｐゴシック" panose="020B0600070205080204" pitchFamily="50" charset="-128"/>
            </a:rPr>
            <a:t>　以前より学校建設事業やごみ処理施設等の元金償還により悪化することを見込んでいたため、繰上償還による比率抑制の対応を行っています。交付税算入の有利な地方債の活用、適切な事業執行に引き続き努めてまいります。</a:t>
          </a: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119380</xdr:rowOff>
    </xdr:from>
    <xdr:to>
      <xdr:col>81</xdr:col>
      <xdr:colOff>44450</xdr:colOff>
      <xdr:row>44</xdr:row>
      <xdr:rowOff>36406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6179800" y="7491730"/>
          <a:ext cx="8382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106273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6964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167640</xdr:rowOff>
    </xdr:from>
    <xdr:to>
      <xdr:col>77</xdr:col>
      <xdr:colOff>44450</xdr:colOff>
      <xdr:row>44</xdr:row>
      <xdr:rowOff>36406</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5290800" y="753999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22031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6880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167640</xdr:rowOff>
    </xdr:from>
    <xdr:to>
      <xdr:col>72</xdr:col>
      <xdr:colOff>203200</xdr:colOff>
      <xdr:row>44</xdr:row>
      <xdr:rowOff>60537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4401800" y="7539990"/>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60537</xdr:rowOff>
    </xdr:from>
    <xdr:to>
      <xdr:col>68</xdr:col>
      <xdr:colOff>152400</xdr:colOff>
      <xdr:row>44</xdr:row>
      <xdr:rowOff>84667</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3512800" y="7604337"/>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86377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68580</xdr:rowOff>
    </xdr:from>
    <xdr:to>
      <xdr:col>81</xdr:col>
      <xdr:colOff>95250</xdr:colOff>
      <xdr:row>43</xdr:row>
      <xdr:rowOff>170180</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40657</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7413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157056</xdr:rowOff>
    </xdr:from>
    <xdr:to>
      <xdr:col>77</xdr:col>
      <xdr:colOff>95250</xdr:colOff>
      <xdr:row>44</xdr:row>
      <xdr:rowOff>87206</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752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71983</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7615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116840</xdr:rowOff>
    </xdr:from>
    <xdr:to>
      <xdr:col>73</xdr:col>
      <xdr:colOff>44450</xdr:colOff>
      <xdr:row>44</xdr:row>
      <xdr:rowOff>46990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74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31767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7575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9737</xdr:rowOff>
    </xdr:from>
    <xdr:to>
      <xdr:col>68</xdr:col>
      <xdr:colOff>203200</xdr:colOff>
      <xdr:row>44</xdr:row>
      <xdr:rowOff>111337</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755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96114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639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33867</xdr:rowOff>
    </xdr:from>
    <xdr:to>
      <xdr:col>64</xdr:col>
      <xdr:colOff>152400</xdr:colOff>
      <xdr:row>44</xdr:row>
      <xdr:rowOff>135467</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120244</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年度に庁舎建設事業の地方債借入を行ったため</a:t>
          </a:r>
          <a:r>
            <a:rPr kumimoji="1" lang="en-US" altLang="ja-JP" sz="1100">
              <a:latin typeface="ＭＳ Ｐゴシック" panose="020B0600070205080204" pitchFamily="50" charset="-128"/>
              <a:ea typeface="ＭＳ Ｐゴシック" panose="020B0600070205080204" pitchFamily="50" charset="-128"/>
            </a:rPr>
            <a:t>R</a:t>
          </a:r>
          <a:r>
            <a:rPr kumimoji="1" lang="ja-JP" altLang="en-US" sz="1100">
              <a:latin typeface="ＭＳ Ｐゴシック" panose="020B0600070205080204" pitchFamily="50" charset="-128"/>
              <a:ea typeface="ＭＳ Ｐゴシック" panose="020B0600070205080204" pitchFamily="50" charset="-128"/>
            </a:rPr>
            <a:t>元年度と比較し</a:t>
          </a:r>
          <a:r>
            <a:rPr kumimoji="1" lang="en-US" altLang="ja-JP" sz="1100">
              <a:latin typeface="ＭＳ Ｐゴシック" panose="020B0600070205080204" pitchFamily="50" charset="-128"/>
              <a:ea typeface="ＭＳ Ｐゴシック" panose="020B0600070205080204" pitchFamily="50" charset="-128"/>
            </a:rPr>
            <a:t>20.0</a:t>
          </a:r>
          <a:r>
            <a:rPr kumimoji="1" lang="ja-JP" altLang="en-US" sz="1100">
              <a:latin typeface="ＭＳ Ｐゴシック" panose="020B0600070205080204" pitchFamily="50" charset="-128"/>
              <a:ea typeface="ＭＳ Ｐゴシック" panose="020B0600070205080204" pitchFamily="50" charset="-128"/>
            </a:rPr>
            <a:t>ポイント増と急激に悪化しましたが、令和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年度は特筆すべき大型事業がないため減少しており令和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年度には辺地債の繰上償還を行ったため</a:t>
          </a:r>
          <a:r>
            <a:rPr kumimoji="1" lang="en-US" altLang="ja-JP" sz="1100">
              <a:latin typeface="ＭＳ Ｐゴシック" panose="020B0600070205080204" pitchFamily="50" charset="-128"/>
              <a:ea typeface="ＭＳ Ｐゴシック" panose="020B0600070205080204" pitchFamily="50" charset="-128"/>
            </a:rPr>
            <a:t>11.3</a:t>
          </a:r>
          <a:r>
            <a:rPr kumimoji="1" lang="ja-JP" altLang="en-US" sz="1100">
              <a:latin typeface="ＭＳ Ｐゴシック" panose="020B0600070205080204" pitchFamily="50" charset="-128"/>
              <a:ea typeface="ＭＳ Ｐゴシック" panose="020B0600070205080204" pitchFamily="50" charset="-128"/>
            </a:rPr>
            <a:t>ポイントと大きく数値が改善しました。令和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年度も特筆すべき大型事業がないため</a:t>
          </a:r>
          <a:r>
            <a:rPr kumimoji="1" lang="en-US" altLang="ja-JP" sz="1100">
              <a:latin typeface="ＭＳ Ｐゴシック" panose="020B0600070205080204" pitchFamily="50" charset="-128"/>
              <a:ea typeface="ＭＳ Ｐゴシック" panose="020B0600070205080204" pitchFamily="50" charset="-128"/>
            </a:rPr>
            <a:t>0.8</a:t>
          </a:r>
          <a:r>
            <a:rPr kumimoji="1" lang="ja-JP" altLang="en-US" sz="1100">
              <a:latin typeface="ＭＳ Ｐゴシック" panose="020B0600070205080204" pitchFamily="50" charset="-128"/>
              <a:ea typeface="ＭＳ Ｐゴシック" panose="020B0600070205080204" pitchFamily="50" charset="-128"/>
            </a:rPr>
            <a:t>ポイント改善しています。</a:t>
          </a:r>
        </a:p>
        <a:p>
          <a:r>
            <a:rPr kumimoji="1" lang="ja-JP" altLang="en-US" sz="1100">
              <a:latin typeface="ＭＳ Ｐゴシック" panose="020B0600070205080204" pitchFamily="50" charset="-128"/>
              <a:ea typeface="ＭＳ Ｐゴシック" panose="020B0600070205080204" pitchFamily="50" charset="-128"/>
            </a:rPr>
            <a:t>　類似団体内順位でも非常に高い水準となっているため、繰上償還などにより引き続き改善に向け取り組みます。</a:t>
          </a: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95589</xdr:rowOff>
    </xdr:from>
    <xdr:to>
      <xdr:col>81</xdr:col>
      <xdr:colOff>44450</xdr:colOff>
      <xdr:row>16</xdr:row>
      <xdr:rowOff>102023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6179800" y="2838789"/>
          <a:ext cx="838200" cy="6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102023</xdr:rowOff>
    </xdr:from>
    <xdr:to>
      <xdr:col>77</xdr:col>
      <xdr:colOff>44450</xdr:colOff>
      <xdr:row>17</xdr:row>
      <xdr:rowOff>21463</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5290800" y="2845223"/>
          <a:ext cx="889000" cy="90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21463</xdr:rowOff>
    </xdr:from>
    <xdr:to>
      <xdr:col>72</xdr:col>
      <xdr:colOff>203200</xdr:colOff>
      <xdr:row>17</xdr:row>
      <xdr:rowOff>53636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4401800" y="2936113"/>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53636</xdr:rowOff>
    </xdr:from>
    <xdr:to>
      <xdr:col>68</xdr:col>
      <xdr:colOff>152400</xdr:colOff>
      <xdr:row>18</xdr:row>
      <xdr:rowOff>118660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3512800" y="2968286"/>
          <a:ext cx="889000" cy="236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44789</xdr:rowOff>
    </xdr:from>
    <xdr:to>
      <xdr:col>81</xdr:col>
      <xdr:colOff>95250</xdr:colOff>
      <xdr:row>16</xdr:row>
      <xdr:rowOff>146389</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6967200" y="2787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16866</xdr:rowOff>
    </xdr:from>
    <xdr:ext cx="762000" cy="259045"/>
    <xdr:sp macro="" textlink="">
      <xdr:nvSpPr>
        <xdr:cNvPr id="456" name="将来負担の状況該当値テキスト">
          <a:extLst>
            <a:ext uri="{FF2B5EF4-FFF2-40B4-BE49-F238E27FC236}">
              <a16:creationId xmlns:a16="http://schemas.microsoft.com/office/drawing/2014/main" id="{00000000-0008-0000-0300-0000C8010000}"/>
            </a:ext>
          </a:extLst>
        </xdr:cNvPr>
        <xdr:cNvSpPr txBox="1"/>
      </xdr:nvSpPr>
      <xdr:spPr>
        <a:xfrm>
          <a:off x="17106900" y="2760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51223</xdr:rowOff>
    </xdr:from>
    <xdr:to>
      <xdr:col>77</xdr:col>
      <xdr:colOff>95250</xdr:colOff>
      <xdr:row>16</xdr:row>
      <xdr:rowOff>152823</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6129000" y="279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137600</xdr:rowOff>
    </xdr:from>
    <xdr:ext cx="7366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798800" y="28808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142113</xdr:rowOff>
    </xdr:from>
    <xdr:to>
      <xdr:col>73</xdr:col>
      <xdr:colOff>44450</xdr:colOff>
      <xdr:row>17</xdr:row>
      <xdr:rowOff>72263</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5240000" y="288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57040</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909800" y="2971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2836</xdr:rowOff>
    </xdr:from>
    <xdr:to>
      <xdr:col>68</xdr:col>
      <xdr:colOff>203200</xdr:colOff>
      <xdr:row>17</xdr:row>
      <xdr:rowOff>104436</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4351000" y="2917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89213</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3003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67860</xdr:rowOff>
    </xdr:from>
    <xdr:to>
      <xdr:col>64</xdr:col>
      <xdr:colOff>152400</xdr:colOff>
      <xdr:row>18</xdr:row>
      <xdr:rowOff>169460</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3462000" y="315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154237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3240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島根県西ノ島町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2,495
2,466
55.97
6,658,784
6,571,856
26,760
3,298,366
9,538,642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給食センターの直営化による職員数の増に加え給与改定、会計年度任用職員の勤勉手当支給開始により、令和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年度と比較し、比率は</a:t>
          </a:r>
          <a:r>
            <a:rPr kumimoji="1" lang="en-US" altLang="ja-JP" sz="1200">
              <a:latin typeface="ＭＳ Ｐゴシック" panose="020B0600070205080204" pitchFamily="50" charset="-128"/>
              <a:ea typeface="ＭＳ Ｐゴシック" panose="020B0600070205080204" pitchFamily="50" charset="-128"/>
            </a:rPr>
            <a:t>1.5</a:t>
          </a:r>
          <a:r>
            <a:rPr kumimoji="1" lang="ja-JP" altLang="en-US" sz="1200">
              <a:latin typeface="ＭＳ Ｐゴシック" panose="020B0600070205080204" pitchFamily="50" charset="-128"/>
              <a:ea typeface="ＭＳ Ｐゴシック" panose="020B0600070205080204" pitchFamily="50" charset="-128"/>
            </a:rPr>
            <a:t>ポイント増加しました。給食センターは直営化となりましたが、施設等の外部委託（ごみ処理施設・し尿処理施設等）による職員数の減、また、職員構成の若返りにより、依然として人件費は抑制されており、類似団体平均値を大きく下回っております。</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69850</xdr:rowOff>
    </xdr:from>
    <xdr:to>
      <xdr:col>24</xdr:col>
      <xdr:colOff>25400</xdr:colOff>
      <xdr:row>34</xdr:row>
      <xdr:rowOff>127000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8991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59707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31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39370</xdr:rowOff>
    </xdr:from>
    <xdr:to>
      <xdr:col>19</xdr:col>
      <xdr:colOff>187325</xdr:colOff>
      <xdr:row>34</xdr:row>
      <xdr:rowOff>69850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8686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143527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15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12700</xdr:rowOff>
    </xdr:from>
    <xdr:to>
      <xdr:col>15</xdr:col>
      <xdr:colOff>98425</xdr:colOff>
      <xdr:row>34</xdr:row>
      <xdr:rowOff>39370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8420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113047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85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12700</xdr:rowOff>
    </xdr:from>
    <xdr:to>
      <xdr:col>11</xdr:col>
      <xdr:colOff>9525</xdr:colOff>
      <xdr:row>34</xdr:row>
      <xdr:rowOff>123190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842000"/>
          <a:ext cx="8890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86377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6367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76200</xdr:rowOff>
    </xdr:from>
    <xdr:to>
      <xdr:col>24</xdr:col>
      <xdr:colOff>76200</xdr:colOff>
      <xdr:row>35</xdr:row>
      <xdr:rowOff>6350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92727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19050</xdr:rowOff>
    </xdr:from>
    <xdr:to>
      <xdr:col>20</xdr:col>
      <xdr:colOff>38100</xdr:colOff>
      <xdr:row>34</xdr:row>
      <xdr:rowOff>120650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84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130827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617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160020</xdr:rowOff>
    </xdr:from>
    <xdr:to>
      <xdr:col>15</xdr:col>
      <xdr:colOff>149225</xdr:colOff>
      <xdr:row>34</xdr:row>
      <xdr:rowOff>90170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81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100347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586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133350</xdr:rowOff>
    </xdr:from>
    <xdr:to>
      <xdr:col>11</xdr:col>
      <xdr:colOff>60325</xdr:colOff>
      <xdr:row>34</xdr:row>
      <xdr:rowOff>63500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7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73677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56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72390</xdr:rowOff>
    </xdr:from>
    <xdr:to>
      <xdr:col>6</xdr:col>
      <xdr:colOff>171450</xdr:colOff>
      <xdr:row>35</xdr:row>
      <xdr:rowOff>2540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90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12717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670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物件費は概ね類似団体平均値と近い値で推移しておりましたが、</a:t>
          </a:r>
          <a:r>
            <a:rPr kumimoji="1" lang="en-US" altLang="ja-JP" sz="1200">
              <a:latin typeface="ＭＳ Ｐゴシック" panose="020B0600070205080204" pitchFamily="50" charset="-128"/>
              <a:ea typeface="ＭＳ Ｐゴシック" panose="020B0600070205080204" pitchFamily="50" charset="-128"/>
            </a:rPr>
            <a:t>R6</a:t>
          </a:r>
          <a:r>
            <a:rPr kumimoji="1" lang="ja-JP" altLang="en-US" sz="1200">
              <a:latin typeface="ＭＳ Ｐゴシック" panose="020B0600070205080204" pitchFamily="50" charset="-128"/>
              <a:ea typeface="ＭＳ Ｐゴシック" panose="020B0600070205080204" pitchFamily="50" charset="-128"/>
            </a:rPr>
            <a:t>年度は類似団体平均より</a:t>
          </a:r>
          <a:r>
            <a:rPr kumimoji="1" lang="en-US" altLang="ja-JP" sz="1200">
              <a:latin typeface="ＭＳ Ｐゴシック" panose="020B0600070205080204" pitchFamily="50" charset="-128"/>
              <a:ea typeface="ＭＳ Ｐゴシック" panose="020B0600070205080204" pitchFamily="50" charset="-128"/>
            </a:rPr>
            <a:t>2.5</a:t>
          </a:r>
          <a:r>
            <a:rPr kumimoji="1" lang="ja-JP" altLang="en-US" sz="1200">
              <a:latin typeface="ＭＳ Ｐゴシック" panose="020B0600070205080204" pitchFamily="50" charset="-128"/>
              <a:ea typeface="ＭＳ Ｐゴシック" panose="020B0600070205080204" pitchFamily="50" charset="-128"/>
            </a:rPr>
            <a:t>ポイント低くなっています。また、前年度比では</a:t>
          </a:r>
          <a:r>
            <a:rPr kumimoji="1" lang="en-US" altLang="ja-JP" sz="1200">
              <a:latin typeface="ＭＳ Ｐゴシック" panose="020B0600070205080204" pitchFamily="50" charset="-128"/>
              <a:ea typeface="ＭＳ Ｐゴシック" panose="020B0600070205080204" pitchFamily="50" charset="-128"/>
            </a:rPr>
            <a:t>1.1</a:t>
          </a:r>
          <a:r>
            <a:rPr kumimoji="1" lang="ja-JP" altLang="en-US" sz="1200">
              <a:latin typeface="ＭＳ Ｐゴシック" panose="020B0600070205080204" pitchFamily="50" charset="-128"/>
              <a:ea typeface="ＭＳ Ｐゴシック" panose="020B0600070205080204" pitchFamily="50" charset="-128"/>
            </a:rPr>
            <a:t>ポイント減となりました。分子となる物件費に充当した一般財源が減少し、分母では地方税等、普通交付税、臨時財政対策債のいずれも増加したため比率は改善しました。引き続き歳出削減に努めてまいります。</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131572</xdr:rowOff>
    </xdr:from>
    <xdr:to>
      <xdr:col>82</xdr:col>
      <xdr:colOff>107950</xdr:colOff>
      <xdr:row>17</xdr:row>
      <xdr:rowOff>10414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874772"/>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167149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1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113284</xdr:rowOff>
    </xdr:from>
    <xdr:to>
      <xdr:col>78</xdr:col>
      <xdr:colOff>69850</xdr:colOff>
      <xdr:row>17</xdr:row>
      <xdr:rowOff>10414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85648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87139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58420</xdr:rowOff>
    </xdr:from>
    <xdr:to>
      <xdr:col>73</xdr:col>
      <xdr:colOff>180975</xdr:colOff>
      <xdr:row>16</xdr:row>
      <xdr:rowOff>113284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80162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73423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58420</xdr:rowOff>
    </xdr:from>
    <xdr:to>
      <xdr:col>69</xdr:col>
      <xdr:colOff>92075</xdr:colOff>
      <xdr:row>16</xdr:row>
      <xdr:rowOff>145288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80162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18559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3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7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45991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6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80772</xdr:rowOff>
    </xdr:from>
    <xdr:to>
      <xdr:col>82</xdr:col>
      <xdr:colOff>158750</xdr:colOff>
      <xdr:row>17</xdr:row>
      <xdr:rowOff>10922</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82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97299</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669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131064</xdr:rowOff>
    </xdr:from>
    <xdr:to>
      <xdr:col>78</xdr:col>
      <xdr:colOff>120650</xdr:colOff>
      <xdr:row>17</xdr:row>
      <xdr:rowOff>61214</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87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71391</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643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62484</xdr:rowOff>
    </xdr:from>
    <xdr:to>
      <xdr:col>74</xdr:col>
      <xdr:colOff>31750</xdr:colOff>
      <xdr:row>16</xdr:row>
      <xdr:rowOff>164084</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0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2811</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574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7620</xdr:rowOff>
    </xdr:from>
    <xdr:to>
      <xdr:col>69</xdr:col>
      <xdr:colOff>142875</xdr:colOff>
      <xdr:row>16</xdr:row>
      <xdr:rowOff>109220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119397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94488</xdr:rowOff>
    </xdr:from>
    <xdr:to>
      <xdr:col>65</xdr:col>
      <xdr:colOff>53975</xdr:colOff>
      <xdr:row>17</xdr:row>
      <xdr:rowOff>24638</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83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34815</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606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自立支援給付は増、生活保護費は微減となり扶助費全体で増額となりましたが、普通交付税等も増となったため前年度と同ポイントとなりました。</a:t>
          </a:r>
        </a:p>
        <a:p>
          <a:r>
            <a:rPr kumimoji="1" lang="ja-JP" altLang="en-US" sz="1200">
              <a:latin typeface="ＭＳ Ｐゴシック" panose="020B0600070205080204" pitchFamily="50" charset="-128"/>
              <a:ea typeface="ＭＳ Ｐゴシック" panose="020B0600070205080204" pitchFamily="50" charset="-128"/>
            </a:rPr>
            <a:t>　扶助費は、義務的経費であるため歳出の抑制は難しいですが、対象世帯への健康指導等により扶助の軽減を図り、適切な支給に取組みます。</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151493</xdr:rowOff>
    </xdr:from>
    <xdr:to>
      <xdr:col>24</xdr:col>
      <xdr:colOff>25400</xdr:colOff>
      <xdr:row>53</xdr:row>
      <xdr:rowOff>151493</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2383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135165</xdr:rowOff>
    </xdr:from>
    <xdr:to>
      <xdr:col>19</xdr:col>
      <xdr:colOff>187325</xdr:colOff>
      <xdr:row>53</xdr:row>
      <xdr:rowOff>151493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2220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89099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1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135165</xdr:rowOff>
    </xdr:from>
    <xdr:to>
      <xdr:col>15</xdr:col>
      <xdr:colOff>98425</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222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135165</xdr:rowOff>
    </xdr:from>
    <xdr:to>
      <xdr:col>11</xdr:col>
      <xdr:colOff>9525</xdr:colOff>
      <xdr:row>53</xdr:row>
      <xdr:rowOff>151493</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2220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121755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100693</xdr:rowOff>
    </xdr:from>
    <xdr:to>
      <xdr:col>24</xdr:col>
      <xdr:colOff>76200</xdr:colOff>
      <xdr:row>54</xdr:row>
      <xdr:rowOff>30843</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117220</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03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100693</xdr:rowOff>
    </xdr:from>
    <xdr:to>
      <xdr:col>20</xdr:col>
      <xdr:colOff>38100</xdr:colOff>
      <xdr:row>54</xdr:row>
      <xdr:rowOff>30843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41020</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8956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84365</xdr:rowOff>
    </xdr:from>
    <xdr:to>
      <xdr:col>15</xdr:col>
      <xdr:colOff>149225</xdr:colOff>
      <xdr:row>54</xdr:row>
      <xdr:rowOff>14515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24692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84365</xdr:rowOff>
    </xdr:from>
    <xdr:to>
      <xdr:col>11</xdr:col>
      <xdr:colOff>60325</xdr:colOff>
      <xdr:row>54</xdr:row>
      <xdr:rowOff>14515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24692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100693</xdr:rowOff>
    </xdr:from>
    <xdr:to>
      <xdr:col>6</xdr:col>
      <xdr:colOff>171450</xdr:colOff>
      <xdr:row>54</xdr:row>
      <xdr:rowOff>30843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41020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895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簡易水道事業、下水道事業への繰出金が令和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年度より公営企業法適用化により補助費等となったため繰出金が減少し比率は改善しています。</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類似団体平均値を下回っているものの、浦郷診療所への繰出金が増加しているため効率的な診療業務を行えるように努めます。</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28702</xdr:rowOff>
    </xdr:from>
    <xdr:to>
      <xdr:col>82</xdr:col>
      <xdr:colOff>107950</xdr:colOff>
      <xdr:row>55</xdr:row>
      <xdr:rowOff>110998</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671800" y="9458452"/>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45991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818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56134</xdr:rowOff>
    </xdr:from>
    <xdr:to>
      <xdr:col>78</xdr:col>
      <xdr:colOff>69850</xdr:colOff>
      <xdr:row>55</xdr:row>
      <xdr:rowOff>110998</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4782800" y="948588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126001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10070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28702</xdr:rowOff>
    </xdr:from>
    <xdr:to>
      <xdr:col>73</xdr:col>
      <xdr:colOff>180975</xdr:colOff>
      <xdr:row>55</xdr:row>
      <xdr:rowOff>56134</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893800" y="945845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28702</xdr:rowOff>
    </xdr:from>
    <xdr:to>
      <xdr:col>69</xdr:col>
      <xdr:colOff>92075</xdr:colOff>
      <xdr:row>55</xdr:row>
      <xdr:rowOff>46990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004800" y="945845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18559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1013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85344</xdr:rowOff>
    </xdr:from>
    <xdr:to>
      <xdr:col>65</xdr:col>
      <xdr:colOff>53975</xdr:colOff>
      <xdr:row>59</xdr:row>
      <xdr:rowOff>15494</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029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271</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1011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149352</xdr:rowOff>
    </xdr:from>
    <xdr:to>
      <xdr:col>82</xdr:col>
      <xdr:colOff>158750</xdr:colOff>
      <xdr:row>55</xdr:row>
      <xdr:rowOff>79502</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9407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165879</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9252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60198</xdr:rowOff>
    </xdr:from>
    <xdr:to>
      <xdr:col>78</xdr:col>
      <xdr:colOff>120650</xdr:colOff>
      <xdr:row>55</xdr:row>
      <xdr:rowOff>161798</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948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525</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9258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5334</xdr:rowOff>
    </xdr:from>
    <xdr:to>
      <xdr:col>74</xdr:col>
      <xdr:colOff>31750</xdr:colOff>
      <xdr:row>55</xdr:row>
      <xdr:rowOff>106934</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943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117111</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9203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149352</xdr:rowOff>
    </xdr:from>
    <xdr:to>
      <xdr:col>69</xdr:col>
      <xdr:colOff>142875</xdr:colOff>
      <xdr:row>55</xdr:row>
      <xdr:rowOff>79502</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9407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89679</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9176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167640</xdr:rowOff>
    </xdr:from>
    <xdr:to>
      <xdr:col>65</xdr:col>
      <xdr:colOff>53975</xdr:colOff>
      <xdr:row>55</xdr:row>
      <xdr:rowOff>97790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107967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919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panose="020B0600070205080204" pitchFamily="50" charset="-128"/>
              <a:ea typeface="ＭＳ Ｐゴシック" panose="020B0600070205080204" pitchFamily="50" charset="-128"/>
            </a:rPr>
            <a:t>　離島航路・消防・病院業務等を行う一部事務組合への負担金の割合が多く、当該業務は、離島である本町において、行政が行わざるを得ない公共サービスであり、類似団体平均値を上回る要因となっています。　</a:t>
          </a:r>
        </a:p>
        <a:p>
          <a:r>
            <a:rPr kumimoji="1" lang="ja-JP" altLang="en-US" sz="900">
              <a:latin typeface="ＭＳ Ｐゴシック" panose="020B0600070205080204" pitchFamily="50" charset="-128"/>
              <a:ea typeface="ＭＳ Ｐゴシック" panose="020B0600070205080204" pitchFamily="50" charset="-128"/>
            </a:rPr>
            <a:t>　平成</a:t>
          </a:r>
          <a:r>
            <a:rPr kumimoji="1" lang="en-US" altLang="ja-JP" sz="900">
              <a:latin typeface="ＭＳ Ｐゴシック" panose="020B0600070205080204" pitchFamily="50" charset="-128"/>
              <a:ea typeface="ＭＳ Ｐゴシック" panose="020B0600070205080204" pitchFamily="50" charset="-128"/>
            </a:rPr>
            <a:t>28</a:t>
          </a:r>
          <a:r>
            <a:rPr kumimoji="1" lang="ja-JP" altLang="en-US" sz="900">
              <a:latin typeface="ＭＳ Ｐゴシック" panose="020B0600070205080204" pitchFamily="50" charset="-128"/>
              <a:ea typeface="ＭＳ Ｐゴシック" panose="020B0600070205080204" pitchFamily="50" charset="-128"/>
            </a:rPr>
            <a:t>年度から、単独事業として開始した離島航路運賃低廉化事業等により大きく伸び、平成</a:t>
          </a:r>
          <a:r>
            <a:rPr kumimoji="1" lang="en-US" altLang="ja-JP" sz="900">
              <a:latin typeface="ＭＳ Ｐゴシック" panose="020B0600070205080204" pitchFamily="50" charset="-128"/>
              <a:ea typeface="ＭＳ Ｐゴシック" panose="020B0600070205080204" pitchFamily="50" charset="-128"/>
            </a:rPr>
            <a:t>29</a:t>
          </a:r>
          <a:r>
            <a:rPr kumimoji="1" lang="ja-JP" altLang="en-US" sz="900">
              <a:latin typeface="ＭＳ Ｐゴシック" panose="020B0600070205080204" pitchFamily="50" charset="-128"/>
              <a:ea typeface="ＭＳ Ｐゴシック" panose="020B0600070205080204" pitchFamily="50" charset="-128"/>
            </a:rPr>
            <a:t>年度からは特定有人国境離島地域社会維持推進交付金関連事業により上記に加え、輸送コスト支援、雇用拡充、滞在型観光促進などが追加されています。令和</a:t>
          </a:r>
          <a:r>
            <a:rPr kumimoji="1" lang="en-US" altLang="ja-JP" sz="900">
              <a:latin typeface="ＭＳ Ｐゴシック" panose="020B0600070205080204" pitchFamily="50" charset="-128"/>
              <a:ea typeface="ＭＳ Ｐゴシック" panose="020B0600070205080204" pitchFamily="50" charset="-128"/>
            </a:rPr>
            <a:t>6</a:t>
          </a:r>
          <a:r>
            <a:rPr kumimoji="1" lang="ja-JP" altLang="en-US" sz="900">
              <a:latin typeface="ＭＳ Ｐゴシック" panose="020B0600070205080204" pitchFamily="50" charset="-128"/>
              <a:ea typeface="ＭＳ Ｐゴシック" panose="020B0600070205080204" pitchFamily="50" charset="-128"/>
            </a:rPr>
            <a:t>年度は病院事業への負担金が大きく伸びたほか、簡易水道事業、下水道事業への繰出金が公営企業法適用化となり補助金となったため補助費等の額が増加し比率は大きく悪化しています。</a:t>
          </a: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12700</xdr:rowOff>
    </xdr:from>
    <xdr:to>
      <xdr:col>82</xdr:col>
      <xdr:colOff>107950</xdr:colOff>
      <xdr:row>39</xdr:row>
      <xdr:rowOff>138430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527800"/>
          <a:ext cx="8382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31005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03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156718</xdr:rowOff>
    </xdr:from>
    <xdr:to>
      <xdr:col>78</xdr:col>
      <xdr:colOff>69850</xdr:colOff>
      <xdr:row>38</xdr:row>
      <xdr:rowOff>12700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5003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92710</xdr:rowOff>
    </xdr:from>
    <xdr:to>
      <xdr:col>73</xdr:col>
      <xdr:colOff>180975</xdr:colOff>
      <xdr:row>37</xdr:row>
      <xdr:rowOff>156718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43636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92710</xdr:rowOff>
    </xdr:from>
    <xdr:to>
      <xdr:col>69</xdr:col>
      <xdr:colOff>92075</xdr:colOff>
      <xdr:row>38</xdr:row>
      <xdr:rowOff>3556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43636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7383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87630</xdr:rowOff>
    </xdr:from>
    <xdr:to>
      <xdr:col>82</xdr:col>
      <xdr:colOff>158750</xdr:colOff>
      <xdr:row>40</xdr:row>
      <xdr:rowOff>17780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77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59707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74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133350</xdr:rowOff>
    </xdr:from>
    <xdr:to>
      <xdr:col>78</xdr:col>
      <xdr:colOff>120650</xdr:colOff>
      <xdr:row>38</xdr:row>
      <xdr:rowOff>63500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48277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56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105918</xdr:rowOff>
    </xdr:from>
    <xdr:to>
      <xdr:col>74</xdr:col>
      <xdr:colOff>31750</xdr:colOff>
      <xdr:row>38</xdr:row>
      <xdr:rowOff>36068</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20845</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53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41910</xdr:rowOff>
    </xdr:from>
    <xdr:to>
      <xdr:col>69</xdr:col>
      <xdr:colOff>142875</xdr:colOff>
      <xdr:row>37</xdr:row>
      <xdr:rowOff>143510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128287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124206</xdr:rowOff>
    </xdr:from>
    <xdr:to>
      <xdr:col>65</xdr:col>
      <xdr:colOff>53975</xdr:colOff>
      <xdr:row>38</xdr:row>
      <xdr:rowOff>54356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39133</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55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繰上償還等により公債費の改善に取組んでいますが、依然として類似団体平均値を上回っています。学校建設事業やごみ処理施設整備事業といった大型事業の元金償還により公債費が増加しているため、繰上償還や計画的な事業実施、交付税算入に有利な地方債の活用に努めてまいります。</a:t>
          </a: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年度に辺地債の繰上償還を行い、公債費が減少したため令和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年度の比率は大きく改善しています。</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149861</xdr:rowOff>
    </xdr:from>
    <xdr:to>
      <xdr:col>24</xdr:col>
      <xdr:colOff>25400</xdr:colOff>
      <xdr:row>81</xdr:row>
      <xdr:rowOff>92711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865861"/>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81</xdr:row>
      <xdr:rowOff>92711</xdr:rowOff>
    </xdr:from>
    <xdr:to>
      <xdr:col>19</xdr:col>
      <xdr:colOff>187325</xdr:colOff>
      <xdr:row>81</xdr:row>
      <xdr:rowOff>153670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098800" y="13980161"/>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81297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2940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81</xdr:row>
      <xdr:rowOff>62230</xdr:rowOff>
    </xdr:from>
    <xdr:to>
      <xdr:col>15</xdr:col>
      <xdr:colOff>98425</xdr:colOff>
      <xdr:row>81</xdr:row>
      <xdr:rowOff>153670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9496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43197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92711</xdr:rowOff>
    </xdr:from>
    <xdr:to>
      <xdr:col>11</xdr:col>
      <xdr:colOff>9525</xdr:colOff>
      <xdr:row>81</xdr:row>
      <xdr:rowOff>62230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1320800" y="13808711"/>
          <a:ext cx="889000" cy="140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1287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99061</xdr:rowOff>
    </xdr:from>
    <xdr:to>
      <xdr:col>24</xdr:col>
      <xdr:colOff>76200</xdr:colOff>
      <xdr:row>81</xdr:row>
      <xdr:rowOff>29211</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81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7638</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3723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81</xdr:row>
      <xdr:rowOff>41911</xdr:rowOff>
    </xdr:from>
    <xdr:to>
      <xdr:col>20</xdr:col>
      <xdr:colOff>38100</xdr:colOff>
      <xdr:row>81</xdr:row>
      <xdr:rowOff>143511</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929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128288</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4015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81</xdr:row>
      <xdr:rowOff>102870</xdr:rowOff>
    </xdr:from>
    <xdr:to>
      <xdr:col>15</xdr:col>
      <xdr:colOff>149225</xdr:colOff>
      <xdr:row>82</xdr:row>
      <xdr:rowOff>33020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99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82</xdr:row>
      <xdr:rowOff>17797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407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81</xdr:row>
      <xdr:rowOff>11430</xdr:rowOff>
    </xdr:from>
    <xdr:to>
      <xdr:col>11</xdr:col>
      <xdr:colOff>60325</xdr:colOff>
      <xdr:row>81</xdr:row>
      <xdr:rowOff>113030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89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81</xdr:row>
      <xdr:rowOff>97807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398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41911</xdr:rowOff>
    </xdr:from>
    <xdr:to>
      <xdr:col>6</xdr:col>
      <xdr:colOff>171450</xdr:colOff>
      <xdr:row>80</xdr:row>
      <xdr:rowOff>143511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75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128288</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3844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は類似団体平均値を大きく下回る数値となっていますが、大型建設事業の完了に伴う公債費の高止まりが見込まれます。公債費以外についても、物件費等をはじめ、更なる歳出削減に努めてまいります。</a:t>
          </a: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22497</xdr:rowOff>
    </xdr:from>
    <xdr:to>
      <xdr:col>82</xdr:col>
      <xdr:colOff>107950</xdr:colOff>
      <xdr:row>82</xdr:row>
      <xdr:rowOff>35561</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709797"/>
          <a:ext cx="0" cy="1384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7638</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4066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35561</xdr:rowOff>
    </xdr:from>
    <xdr:to>
      <xdr:col>82</xdr:col>
      <xdr:colOff>196850</xdr:colOff>
      <xdr:row>82</xdr:row>
      <xdr:rowOff>35561</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4094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108874</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453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22497</xdr:rowOff>
    </xdr:from>
    <xdr:to>
      <xdr:col>82</xdr:col>
      <xdr:colOff>196850</xdr:colOff>
      <xdr:row>74</xdr:row>
      <xdr:rowOff>22497</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709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27396</xdr:rowOff>
    </xdr:from>
    <xdr:to>
      <xdr:col>82</xdr:col>
      <xdr:colOff>107950</xdr:colOff>
      <xdr:row>76</xdr:row>
      <xdr:rowOff>51888</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2886146"/>
          <a:ext cx="8382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98896</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3005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126819</xdr:rowOff>
    </xdr:from>
    <xdr:to>
      <xdr:col>82</xdr:col>
      <xdr:colOff>158750</xdr:colOff>
      <xdr:row>78</xdr:row>
      <xdr:rowOff>56969</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328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81280</xdr:rowOff>
    </xdr:from>
    <xdr:to>
      <xdr:col>78</xdr:col>
      <xdr:colOff>69850</xdr:colOff>
      <xdr:row>75</xdr:row>
      <xdr:rowOff>27396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2768580"/>
          <a:ext cx="889000" cy="117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74568</xdr:rowOff>
    </xdr:from>
    <xdr:to>
      <xdr:col>78</xdr:col>
      <xdr:colOff>120650</xdr:colOff>
      <xdr:row>78</xdr:row>
      <xdr:rowOff>4718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276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160945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3625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135165</xdr:rowOff>
    </xdr:from>
    <xdr:to>
      <xdr:col>73</xdr:col>
      <xdr:colOff>180975</xdr:colOff>
      <xdr:row>74</xdr:row>
      <xdr:rowOff>81280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651015"/>
          <a:ext cx="889000" cy="11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25581</xdr:rowOff>
    </xdr:from>
    <xdr:to>
      <xdr:col>74</xdr:col>
      <xdr:colOff>31750</xdr:colOff>
      <xdr:row>77</xdr:row>
      <xdr:rowOff>127181</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227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111958</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331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135165</xdr:rowOff>
    </xdr:from>
    <xdr:to>
      <xdr:col>69</xdr:col>
      <xdr:colOff>92075</xdr:colOff>
      <xdr:row>75</xdr:row>
      <xdr:rowOff>17599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2651015"/>
          <a:ext cx="889000" cy="22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128451</xdr:rowOff>
    </xdr:from>
    <xdr:to>
      <xdr:col>69</xdr:col>
      <xdr:colOff>142875</xdr:colOff>
      <xdr:row>77</xdr:row>
      <xdr:rowOff>58601</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3158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43378</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245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68036</xdr:rowOff>
    </xdr:from>
    <xdr:to>
      <xdr:col>65</xdr:col>
      <xdr:colOff>53975</xdr:colOff>
      <xdr:row>77</xdr:row>
      <xdr:rowOff>169636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69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154413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356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1088</xdr:rowOff>
    </xdr:from>
    <xdr:to>
      <xdr:col>82</xdr:col>
      <xdr:colOff>158750</xdr:colOff>
      <xdr:row>76</xdr:row>
      <xdr:rowOff>102688</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03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17615</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876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148046</xdr:rowOff>
    </xdr:from>
    <xdr:to>
      <xdr:col>78</xdr:col>
      <xdr:colOff>120650</xdr:colOff>
      <xdr:row>75</xdr:row>
      <xdr:rowOff>78196</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283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88373</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6042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30480</xdr:rowOff>
    </xdr:from>
    <xdr:to>
      <xdr:col>74</xdr:col>
      <xdr:colOff>31750</xdr:colOff>
      <xdr:row>74</xdr:row>
      <xdr:rowOff>132080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7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142257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48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84365</xdr:rowOff>
    </xdr:from>
    <xdr:to>
      <xdr:col>69</xdr:col>
      <xdr:colOff>142875</xdr:colOff>
      <xdr:row>74</xdr:row>
      <xdr:rowOff>14515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60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24692</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36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138249</xdr:rowOff>
    </xdr:from>
    <xdr:to>
      <xdr:col>65</xdr:col>
      <xdr:colOff>53975</xdr:colOff>
      <xdr:row>75</xdr:row>
      <xdr:rowOff>68399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2825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78576</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594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島根県西ノ島町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37996</xdr:rowOff>
    </xdr:from>
    <xdr:to>
      <xdr:col>29</xdr:col>
      <xdr:colOff>127000</xdr:colOff>
      <xdr:row>18</xdr:row>
      <xdr:rowOff>50281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171721"/>
          <a:ext cx="647700" cy="122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148602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3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50281</xdr:rowOff>
    </xdr:from>
    <xdr:to>
      <xdr:col>26</xdr:col>
      <xdr:colOff>50800</xdr:colOff>
      <xdr:row>18</xdr:row>
      <xdr:rowOff>68934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84006"/>
          <a:ext cx="698500" cy="186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94945</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85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68934</xdr:rowOff>
    </xdr:from>
    <xdr:to>
      <xdr:col>22</xdr:col>
      <xdr:colOff>114300</xdr:colOff>
      <xdr:row>18</xdr:row>
      <xdr:rowOff>82643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202659"/>
          <a:ext cx="698500" cy="137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121813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9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82643</xdr:rowOff>
    </xdr:from>
    <xdr:to>
      <xdr:col>18</xdr:col>
      <xdr:colOff>177800</xdr:colOff>
      <xdr:row>18</xdr:row>
      <xdr:rowOff>83764</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216368"/>
          <a:ext cx="698500" cy="11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141465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932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37114</xdr:rowOff>
    </xdr:from>
    <xdr:to>
      <xdr:col>15</xdr:col>
      <xdr:colOff>101600</xdr:colOff>
      <xdr:row>18</xdr:row>
      <xdr:rowOff>138714</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0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123491</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2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158646</xdr:rowOff>
    </xdr:from>
    <xdr:to>
      <xdr:col>29</xdr:col>
      <xdr:colOff>177800</xdr:colOff>
      <xdr:row>18</xdr:row>
      <xdr:rowOff>88796</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1209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130723</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092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170931</xdr:rowOff>
    </xdr:from>
    <xdr:to>
      <xdr:col>26</xdr:col>
      <xdr:colOff>101600</xdr:colOff>
      <xdr:row>18</xdr:row>
      <xdr:rowOff>101081</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1332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85858</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219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18134</xdr:rowOff>
    </xdr:from>
    <xdr:to>
      <xdr:col>22</xdr:col>
      <xdr:colOff>165100</xdr:colOff>
      <xdr:row>18</xdr:row>
      <xdr:rowOff>119735</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51859"/>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104511</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238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31843</xdr:rowOff>
    </xdr:from>
    <xdr:to>
      <xdr:col>19</xdr:col>
      <xdr:colOff>38100</xdr:colOff>
      <xdr:row>18</xdr:row>
      <xdr:rowOff>133443</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655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118220</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25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32964</xdr:rowOff>
    </xdr:from>
    <xdr:to>
      <xdr:col>15</xdr:col>
      <xdr:colOff>101600</xdr:colOff>
      <xdr:row>18</xdr:row>
      <xdr:rowOff>134564</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666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144741</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935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169691</xdr:rowOff>
    </xdr:from>
    <xdr:to>
      <xdr:col>29</xdr:col>
      <xdr:colOff>127000</xdr:colOff>
      <xdr:row>35</xdr:row>
      <xdr:rowOff>291295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003800" y="6780041"/>
          <a:ext cx="647700" cy="1216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279418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889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166872</xdr:rowOff>
    </xdr:from>
    <xdr:to>
      <xdr:col>26</xdr:col>
      <xdr:colOff>50800</xdr:colOff>
      <xdr:row>35</xdr:row>
      <xdr:rowOff>169691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4305300" y="6777222"/>
          <a:ext cx="698500" cy="28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40699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993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166872</xdr:rowOff>
    </xdr:from>
    <xdr:to>
      <xdr:col>22</xdr:col>
      <xdr:colOff>114300</xdr:colOff>
      <xdr:row>35</xdr:row>
      <xdr:rowOff>206656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6777222"/>
          <a:ext cx="698500" cy="397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66390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701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206656</xdr:rowOff>
    </xdr:from>
    <xdr:to>
      <xdr:col>18</xdr:col>
      <xdr:colOff>177800</xdr:colOff>
      <xdr:row>35</xdr:row>
      <xdr:rowOff>257173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6817006"/>
          <a:ext cx="698500" cy="505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90168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7043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329478</xdr:rowOff>
    </xdr:from>
    <xdr:to>
      <xdr:col>15</xdr:col>
      <xdr:colOff>101600</xdr:colOff>
      <xdr:row>36</xdr:row>
      <xdr:rowOff>88178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39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72955</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7026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240495</xdr:rowOff>
    </xdr:from>
    <xdr:to>
      <xdr:col>29</xdr:col>
      <xdr:colOff>177800</xdr:colOff>
      <xdr:row>35</xdr:row>
      <xdr:rowOff>342095</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8508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85572</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695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118891</xdr:rowOff>
    </xdr:from>
    <xdr:to>
      <xdr:col>26</xdr:col>
      <xdr:colOff>101600</xdr:colOff>
      <xdr:row>35</xdr:row>
      <xdr:rowOff>220491</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7292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230668</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4981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116072</xdr:rowOff>
    </xdr:from>
    <xdr:to>
      <xdr:col>22</xdr:col>
      <xdr:colOff>165100</xdr:colOff>
      <xdr:row>35</xdr:row>
      <xdr:rowOff>217672</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7264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227849</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6495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155856</xdr:rowOff>
    </xdr:from>
    <xdr:to>
      <xdr:col>19</xdr:col>
      <xdr:colOff>38100</xdr:colOff>
      <xdr:row>35</xdr:row>
      <xdr:rowOff>257456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7662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267633</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535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206373</xdr:rowOff>
    </xdr:from>
    <xdr:to>
      <xdr:col>15</xdr:col>
      <xdr:colOff>101600</xdr:colOff>
      <xdr:row>35</xdr:row>
      <xdr:rowOff>307973</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8167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318150</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6585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島根県西ノ島町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2,495
2,466
55.97
6,658,784
6,571,856
26,760
3,298,366
9,538,642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32146</xdr:rowOff>
    </xdr:from>
    <xdr:to>
      <xdr:col>24</xdr:col>
      <xdr:colOff>63500</xdr:colOff>
      <xdr:row>37</xdr:row>
      <xdr:rowOff>59860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75796"/>
          <a:ext cx="838200" cy="27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163138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63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59860</xdr:rowOff>
    </xdr:from>
    <xdr:to>
      <xdr:col>19</xdr:col>
      <xdr:colOff>177800</xdr:colOff>
      <xdr:row>37</xdr:row>
      <xdr:rowOff>76406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403510"/>
          <a:ext cx="889000" cy="16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107036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10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76406</xdr:rowOff>
    </xdr:from>
    <xdr:to>
      <xdr:col>15</xdr:col>
      <xdr:colOff>50800</xdr:colOff>
      <xdr:row>37</xdr:row>
      <xdr:rowOff>88506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420056"/>
          <a:ext cx="889000" cy="1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130234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13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79361</xdr:rowOff>
    </xdr:from>
    <xdr:to>
      <xdr:col>10</xdr:col>
      <xdr:colOff>114300</xdr:colOff>
      <xdr:row>37</xdr:row>
      <xdr:rowOff>88506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1130300" y="6423011"/>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146458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14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31769</xdr:rowOff>
    </xdr:from>
    <xdr:to>
      <xdr:col>6</xdr:col>
      <xdr:colOff>38100</xdr:colOff>
      <xdr:row>37</xdr:row>
      <xdr:rowOff>133369</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7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124496</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468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152796</xdr:rowOff>
    </xdr:from>
    <xdr:to>
      <xdr:col>24</xdr:col>
      <xdr:colOff>114300</xdr:colOff>
      <xdr:row>37</xdr:row>
      <xdr:rowOff>82946</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2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131223</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303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9060</xdr:rowOff>
    </xdr:from>
    <xdr:to>
      <xdr:col>20</xdr:col>
      <xdr:colOff>38100</xdr:colOff>
      <xdr:row>37</xdr:row>
      <xdr:rowOff>110660</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5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101787</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445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25606</xdr:rowOff>
    </xdr:from>
    <xdr:to>
      <xdr:col>15</xdr:col>
      <xdr:colOff>101600</xdr:colOff>
      <xdr:row>37</xdr:row>
      <xdr:rowOff>127206</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6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118333</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461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37706</xdr:rowOff>
    </xdr:from>
    <xdr:to>
      <xdr:col>10</xdr:col>
      <xdr:colOff>165100</xdr:colOff>
      <xdr:row>37</xdr:row>
      <xdr:rowOff>139306</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8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130433</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474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28561</xdr:rowOff>
    </xdr:from>
    <xdr:to>
      <xdr:col>6</xdr:col>
      <xdr:colOff>38100</xdr:colOff>
      <xdr:row>37</xdr:row>
      <xdr:rowOff>130161</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72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146688</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147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121676</xdr:rowOff>
    </xdr:from>
    <xdr:to>
      <xdr:col>24</xdr:col>
      <xdr:colOff>63500</xdr:colOff>
      <xdr:row>57</xdr:row>
      <xdr:rowOff>135899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894326"/>
          <a:ext cx="838200" cy="14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86879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859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135899</xdr:rowOff>
    </xdr:from>
    <xdr:to>
      <xdr:col>19</xdr:col>
      <xdr:colOff>177800</xdr:colOff>
      <xdr:row>57</xdr:row>
      <xdr:rowOff>143880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908549"/>
          <a:ext cx="889000" cy="7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43670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98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143880</xdr:rowOff>
    </xdr:from>
    <xdr:to>
      <xdr:col>15</xdr:col>
      <xdr:colOff>50800</xdr:colOff>
      <xdr:row>58</xdr:row>
      <xdr:rowOff>450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916530"/>
          <a:ext cx="889000" cy="28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51497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995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450</xdr:rowOff>
    </xdr:from>
    <xdr:to>
      <xdr:col>10</xdr:col>
      <xdr:colOff>114300</xdr:colOff>
      <xdr:row>58</xdr:row>
      <xdr:rowOff>6786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944550"/>
          <a:ext cx="889000" cy="6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67613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1001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139177</xdr:rowOff>
    </xdr:from>
    <xdr:to>
      <xdr:col>6</xdr:col>
      <xdr:colOff>38100</xdr:colOff>
      <xdr:row>58</xdr:row>
      <xdr:rowOff>69327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1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60454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10004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70876</xdr:rowOff>
    </xdr:from>
    <xdr:to>
      <xdr:col>24</xdr:col>
      <xdr:colOff>114300</xdr:colOff>
      <xdr:row>58</xdr:row>
      <xdr:rowOff>1026</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843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93753</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94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85099</xdr:rowOff>
    </xdr:from>
    <xdr:to>
      <xdr:col>20</xdr:col>
      <xdr:colOff>38100</xdr:colOff>
      <xdr:row>58</xdr:row>
      <xdr:rowOff>15249</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857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31776</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632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93080</xdr:rowOff>
    </xdr:from>
    <xdr:to>
      <xdr:col>15</xdr:col>
      <xdr:colOff>101600</xdr:colOff>
      <xdr:row>58</xdr:row>
      <xdr:rowOff>23230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86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39757</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9640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121100</xdr:rowOff>
    </xdr:from>
    <xdr:to>
      <xdr:col>10</xdr:col>
      <xdr:colOff>165100</xdr:colOff>
      <xdr:row>58</xdr:row>
      <xdr:rowOff>51250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89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67777</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966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127436</xdr:rowOff>
    </xdr:from>
    <xdr:to>
      <xdr:col>6</xdr:col>
      <xdr:colOff>38100</xdr:colOff>
      <xdr:row>58</xdr:row>
      <xdr:rowOff>57586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90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74113</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9675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150746</xdr:rowOff>
    </xdr:from>
    <xdr:to>
      <xdr:col>24</xdr:col>
      <xdr:colOff>63500</xdr:colOff>
      <xdr:row>78</xdr:row>
      <xdr:rowOff>155580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523846"/>
          <a:ext cx="838200" cy="4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49666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51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155580</xdr:rowOff>
    </xdr:from>
    <xdr:to>
      <xdr:col>19</xdr:col>
      <xdr:colOff>177800</xdr:colOff>
      <xdr:row>78</xdr:row>
      <xdr:rowOff>165905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528680"/>
          <a:ext cx="889000" cy="1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2967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2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165905</xdr:rowOff>
    </xdr:from>
    <xdr:to>
      <xdr:col>15</xdr:col>
      <xdr:colOff>50800</xdr:colOff>
      <xdr:row>79</xdr:row>
      <xdr:rowOff>8080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539005"/>
          <a:ext cx="889000" cy="13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3732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20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8080</xdr:rowOff>
    </xdr:from>
    <xdr:to>
      <xdr:col>10</xdr:col>
      <xdr:colOff>114300</xdr:colOff>
      <xdr:row>79</xdr:row>
      <xdr:rowOff>18604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552630"/>
          <a:ext cx="889000" cy="10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77733</xdr:rowOff>
    </xdr:from>
    <xdr:to>
      <xdr:col>6</xdr:col>
      <xdr:colOff>38100</xdr:colOff>
      <xdr:row>79</xdr:row>
      <xdr:rowOff>7883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5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24410</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22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99946</xdr:rowOff>
    </xdr:from>
    <xdr:to>
      <xdr:col>24</xdr:col>
      <xdr:colOff>114300</xdr:colOff>
      <xdr:row>79</xdr:row>
      <xdr:rowOff>30096</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73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14873</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87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104780</xdr:rowOff>
    </xdr:from>
    <xdr:to>
      <xdr:col>20</xdr:col>
      <xdr:colOff>38100</xdr:colOff>
      <xdr:row>79</xdr:row>
      <xdr:rowOff>34930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7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79</xdr:row>
      <xdr:rowOff>26057</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3570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115105</xdr:rowOff>
    </xdr:from>
    <xdr:to>
      <xdr:col>15</xdr:col>
      <xdr:colOff>101600</xdr:colOff>
      <xdr:row>79</xdr:row>
      <xdr:rowOff>45255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88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79</xdr:row>
      <xdr:rowOff>36382</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580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128730</xdr:rowOff>
    </xdr:from>
    <xdr:to>
      <xdr:col>10</xdr:col>
      <xdr:colOff>165100</xdr:colOff>
      <xdr:row>79</xdr:row>
      <xdr:rowOff>58880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50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50007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594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139254</xdr:rowOff>
    </xdr:from>
    <xdr:to>
      <xdr:col>6</xdr:col>
      <xdr:colOff>38100</xdr:colOff>
      <xdr:row>79</xdr:row>
      <xdr:rowOff>69404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512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60531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605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80783</xdr:rowOff>
    </xdr:from>
    <xdr:to>
      <xdr:col>24</xdr:col>
      <xdr:colOff>63500</xdr:colOff>
      <xdr:row>95</xdr:row>
      <xdr:rowOff>82801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3797300" y="16368533"/>
          <a:ext cx="838200" cy="2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148575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093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80783</xdr:rowOff>
    </xdr:from>
    <xdr:to>
      <xdr:col>19</xdr:col>
      <xdr:colOff>177800</xdr:colOff>
      <xdr:row>96</xdr:row>
      <xdr:rowOff>15875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368533"/>
          <a:ext cx="889000" cy="10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100812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04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81986</xdr:rowOff>
    </xdr:from>
    <xdr:to>
      <xdr:col>15</xdr:col>
      <xdr:colOff>50800</xdr:colOff>
      <xdr:row>96</xdr:row>
      <xdr:rowOff>15875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369736"/>
          <a:ext cx="889000" cy="10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149671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09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81986</xdr:rowOff>
    </xdr:from>
    <xdr:to>
      <xdr:col>10</xdr:col>
      <xdr:colOff>114300</xdr:colOff>
      <xdr:row>96</xdr:row>
      <xdr:rowOff>114136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369736"/>
          <a:ext cx="889000" cy="203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90105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0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38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46184</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16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32001</xdr:rowOff>
    </xdr:from>
    <xdr:to>
      <xdr:col>24</xdr:col>
      <xdr:colOff>114300</xdr:colOff>
      <xdr:row>95</xdr:row>
      <xdr:rowOff>133601</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31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10428</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2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29983</xdr:rowOff>
    </xdr:from>
    <xdr:to>
      <xdr:col>20</xdr:col>
      <xdr:colOff>38100</xdr:colOff>
      <xdr:row>95</xdr:row>
      <xdr:rowOff>131583</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31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122710</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410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136525</xdr:rowOff>
    </xdr:from>
    <xdr:to>
      <xdr:col>15</xdr:col>
      <xdr:colOff>101600</xdr:colOff>
      <xdr:row>96</xdr:row>
      <xdr:rowOff>66675</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42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57802</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517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31186</xdr:rowOff>
    </xdr:from>
    <xdr:to>
      <xdr:col>10</xdr:col>
      <xdr:colOff>165100</xdr:colOff>
      <xdr:row>95</xdr:row>
      <xdr:rowOff>132786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318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123913</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411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63336</xdr:rowOff>
    </xdr:from>
    <xdr:to>
      <xdr:col>6</xdr:col>
      <xdr:colOff>38100</xdr:colOff>
      <xdr:row>96</xdr:row>
      <xdr:rowOff>164936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522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156063</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615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64518</xdr:rowOff>
    </xdr:from>
    <xdr:to>
      <xdr:col>55</xdr:col>
      <xdr:colOff>0</xdr:colOff>
      <xdr:row>36</xdr:row>
      <xdr:rowOff>152688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5893818"/>
          <a:ext cx="838200" cy="431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53117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396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145114</xdr:rowOff>
    </xdr:from>
    <xdr:to>
      <xdr:col>50</xdr:col>
      <xdr:colOff>114300</xdr:colOff>
      <xdr:row>36</xdr:row>
      <xdr:rowOff>152688</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317314"/>
          <a:ext cx="889000" cy="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48680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563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145114</xdr:rowOff>
    </xdr:from>
    <xdr:to>
      <xdr:col>45</xdr:col>
      <xdr:colOff>177800</xdr:colOff>
      <xdr:row>37</xdr:row>
      <xdr:rowOff>28023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317314"/>
          <a:ext cx="889000" cy="5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60129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575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106264</xdr:rowOff>
    </xdr:from>
    <xdr:to>
      <xdr:col>41</xdr:col>
      <xdr:colOff>50800</xdr:colOff>
      <xdr:row>37</xdr:row>
      <xdr:rowOff>28023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278464"/>
          <a:ext cx="889000" cy="93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77393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59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35578</xdr:rowOff>
    </xdr:from>
    <xdr:to>
      <xdr:col>36</xdr:col>
      <xdr:colOff>165100</xdr:colOff>
      <xdr:row>37</xdr:row>
      <xdr:rowOff>137178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7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128305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471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13718</xdr:rowOff>
    </xdr:from>
    <xdr:to>
      <xdr:col>55</xdr:col>
      <xdr:colOff>50800</xdr:colOff>
      <xdr:row>34</xdr:row>
      <xdr:rowOff>115318</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584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36595</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5694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101888</xdr:rowOff>
    </xdr:from>
    <xdr:to>
      <xdr:col>50</xdr:col>
      <xdr:colOff>165100</xdr:colOff>
      <xdr:row>37</xdr:row>
      <xdr:rowOff>32038</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27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48565</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049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94314</xdr:rowOff>
    </xdr:from>
    <xdr:to>
      <xdr:col>46</xdr:col>
      <xdr:colOff>38100</xdr:colOff>
      <xdr:row>37</xdr:row>
      <xdr:rowOff>24464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266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40991</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041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148673</xdr:rowOff>
    </xdr:from>
    <xdr:to>
      <xdr:col>41</xdr:col>
      <xdr:colOff>101600</xdr:colOff>
      <xdr:row>37</xdr:row>
      <xdr:rowOff>78823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320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95350</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096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55464</xdr:rowOff>
    </xdr:from>
    <xdr:to>
      <xdr:col>36</xdr:col>
      <xdr:colOff>165100</xdr:colOff>
      <xdr:row>36</xdr:row>
      <xdr:rowOff>157064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22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2141</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002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161997</xdr:rowOff>
    </xdr:from>
    <xdr:to>
      <xdr:col>55</xdr:col>
      <xdr:colOff>0</xdr:colOff>
      <xdr:row>59</xdr:row>
      <xdr:rowOff>11067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106097"/>
          <a:ext cx="838200" cy="20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91664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10035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11067</xdr:rowOff>
    </xdr:from>
    <xdr:to>
      <xdr:col>50</xdr:col>
      <xdr:colOff>114300</xdr:colOff>
      <xdr:row>59</xdr:row>
      <xdr:rowOff>20644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10126617"/>
          <a:ext cx="889000" cy="9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65408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838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128274</xdr:rowOff>
    </xdr:from>
    <xdr:to>
      <xdr:col>45</xdr:col>
      <xdr:colOff>177800</xdr:colOff>
      <xdr:row>59</xdr:row>
      <xdr:rowOff>20644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072374"/>
          <a:ext cx="889000" cy="6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69510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84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30118</xdr:rowOff>
    </xdr:from>
    <xdr:to>
      <xdr:col>41</xdr:col>
      <xdr:colOff>50800</xdr:colOff>
      <xdr:row>58</xdr:row>
      <xdr:rowOff>128274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974218"/>
          <a:ext cx="889000" cy="98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22362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1013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110992</xdr:rowOff>
    </xdr:from>
    <xdr:to>
      <xdr:col>36</xdr:col>
      <xdr:colOff>165100</xdr:colOff>
      <xdr:row>59</xdr:row>
      <xdr:rowOff>41142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5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32269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10147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111197</xdr:rowOff>
    </xdr:from>
    <xdr:to>
      <xdr:col>55</xdr:col>
      <xdr:colOff>50800</xdr:colOff>
      <xdr:row>59</xdr:row>
      <xdr:rowOff>41347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5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70574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843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131717</xdr:rowOff>
    </xdr:from>
    <xdr:to>
      <xdr:col>50</xdr:col>
      <xdr:colOff>165100</xdr:colOff>
      <xdr:row>59</xdr:row>
      <xdr:rowOff>61867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75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52994</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168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141294</xdr:rowOff>
    </xdr:from>
    <xdr:to>
      <xdr:col>46</xdr:col>
      <xdr:colOff>38100</xdr:colOff>
      <xdr:row>59</xdr:row>
      <xdr:rowOff>71444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8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62571</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178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77474</xdr:rowOff>
    </xdr:from>
    <xdr:to>
      <xdr:col>41</xdr:col>
      <xdr:colOff>101600</xdr:colOff>
      <xdr:row>59</xdr:row>
      <xdr:rowOff>7624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2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24151</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796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150768</xdr:rowOff>
    </xdr:from>
    <xdr:to>
      <xdr:col>36</xdr:col>
      <xdr:colOff>165100</xdr:colOff>
      <xdr:row>58</xdr:row>
      <xdr:rowOff>80918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923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97445</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698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145245</xdr:rowOff>
    </xdr:from>
    <xdr:to>
      <xdr:col>55</xdr:col>
      <xdr:colOff>0</xdr:colOff>
      <xdr:row>79</xdr:row>
      <xdr:rowOff>39388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18345"/>
          <a:ext cx="838200" cy="65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31335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32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145245</xdr:rowOff>
    </xdr:from>
    <xdr:to>
      <xdr:col>50</xdr:col>
      <xdr:colOff>114300</xdr:colOff>
      <xdr:row>79</xdr:row>
      <xdr:rowOff>20479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18345"/>
          <a:ext cx="889000" cy="46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125248</xdr:rowOff>
    </xdr:from>
    <xdr:to>
      <xdr:col>45</xdr:col>
      <xdr:colOff>177800</xdr:colOff>
      <xdr:row>79</xdr:row>
      <xdr:rowOff>20479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498348"/>
          <a:ext cx="889000" cy="6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125248</xdr:rowOff>
    </xdr:from>
    <xdr:to>
      <xdr:col>41</xdr:col>
      <xdr:colOff>50800</xdr:colOff>
      <xdr:row>78</xdr:row>
      <xdr:rowOff>126547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498348"/>
          <a:ext cx="889000" cy="1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107027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1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134681</xdr:rowOff>
    </xdr:from>
    <xdr:ext cx="59901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672795" y="13164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160038</xdr:rowOff>
    </xdr:from>
    <xdr:to>
      <xdr:col>55</xdr:col>
      <xdr:colOff>50800</xdr:colOff>
      <xdr:row>79</xdr:row>
      <xdr:rowOff>90188</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33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74965</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4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94445</xdr:rowOff>
    </xdr:from>
    <xdr:to>
      <xdr:col>50</xdr:col>
      <xdr:colOff>165100</xdr:colOff>
      <xdr:row>79</xdr:row>
      <xdr:rowOff>24595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6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15722</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60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141129</xdr:rowOff>
    </xdr:from>
    <xdr:to>
      <xdr:col>46</xdr:col>
      <xdr:colOff>38100</xdr:colOff>
      <xdr:row>79</xdr:row>
      <xdr:rowOff>71279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14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62406</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606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74448</xdr:rowOff>
    </xdr:from>
    <xdr:to>
      <xdr:col>41</xdr:col>
      <xdr:colOff>101600</xdr:colOff>
      <xdr:row>79</xdr:row>
      <xdr:rowOff>4598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167175</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40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75747</xdr:rowOff>
    </xdr:from>
    <xdr:to>
      <xdr:col>36</xdr:col>
      <xdr:colOff>165100</xdr:colOff>
      <xdr:row>79</xdr:row>
      <xdr:rowOff>5897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4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168474</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41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168269</xdr:rowOff>
    </xdr:from>
    <xdr:to>
      <xdr:col>55</xdr:col>
      <xdr:colOff>0</xdr:colOff>
      <xdr:row>98</xdr:row>
      <xdr:rowOff>44120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798919"/>
          <a:ext cx="838200" cy="47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159946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790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39148</xdr:rowOff>
    </xdr:from>
    <xdr:to>
      <xdr:col>50</xdr:col>
      <xdr:colOff>114300</xdr:colOff>
      <xdr:row>98</xdr:row>
      <xdr:rowOff>44120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841248"/>
          <a:ext cx="889000" cy="4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103567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905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145131</xdr:rowOff>
    </xdr:from>
    <xdr:to>
      <xdr:col>45</xdr:col>
      <xdr:colOff>177800</xdr:colOff>
      <xdr:row>98</xdr:row>
      <xdr:rowOff>39148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775781"/>
          <a:ext cx="889000" cy="65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98190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9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14053</xdr:rowOff>
    </xdr:from>
    <xdr:to>
      <xdr:col>41</xdr:col>
      <xdr:colOff>50800</xdr:colOff>
      <xdr:row>97</xdr:row>
      <xdr:rowOff>145131</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644703"/>
          <a:ext cx="889000" cy="131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95840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897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237</xdr:rowOff>
    </xdr:from>
    <xdr:to>
      <xdr:col>36</xdr:col>
      <xdr:colOff>165100</xdr:colOff>
      <xdr:row>98</xdr:row>
      <xdr:rowOff>101837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0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92964</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895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117469</xdr:rowOff>
    </xdr:from>
    <xdr:to>
      <xdr:col>55</xdr:col>
      <xdr:colOff>50800</xdr:colOff>
      <xdr:row>98</xdr:row>
      <xdr:rowOff>47619</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748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140346</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99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164770</xdr:rowOff>
    </xdr:from>
    <xdr:to>
      <xdr:col>50</xdr:col>
      <xdr:colOff>165100</xdr:colOff>
      <xdr:row>98</xdr:row>
      <xdr:rowOff>94920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79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111447</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570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159798</xdr:rowOff>
    </xdr:from>
    <xdr:to>
      <xdr:col>46</xdr:col>
      <xdr:colOff>38100</xdr:colOff>
      <xdr:row>98</xdr:row>
      <xdr:rowOff>89948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790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106475</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565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94331</xdr:rowOff>
    </xdr:from>
    <xdr:to>
      <xdr:col>41</xdr:col>
      <xdr:colOff>101600</xdr:colOff>
      <xdr:row>98</xdr:row>
      <xdr:rowOff>24481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72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41008</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500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134703</xdr:rowOff>
    </xdr:from>
    <xdr:to>
      <xdr:col>36</xdr:col>
      <xdr:colOff>165100</xdr:colOff>
      <xdr:row>97</xdr:row>
      <xdr:rowOff>64853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593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81380</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6369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24074</xdr:rowOff>
    </xdr:from>
    <xdr:to>
      <xdr:col>85</xdr:col>
      <xdr:colOff>127000</xdr:colOff>
      <xdr:row>38</xdr:row>
      <xdr:rowOff>145045</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367724"/>
          <a:ext cx="838200" cy="292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80216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595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15082</xdr:rowOff>
    </xdr:from>
    <xdr:to>
      <xdr:col>81</xdr:col>
      <xdr:colOff>50800</xdr:colOff>
      <xdr:row>37</xdr:row>
      <xdr:rowOff>24074</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358732"/>
          <a:ext cx="889000" cy="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11377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69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15082</xdr:rowOff>
    </xdr:from>
    <xdr:to>
      <xdr:col>76</xdr:col>
      <xdr:colOff>114300</xdr:colOff>
      <xdr:row>38</xdr:row>
      <xdr:rowOff>32540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358732"/>
          <a:ext cx="889000" cy="188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9499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69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32540</xdr:rowOff>
    </xdr:from>
    <xdr:to>
      <xdr:col>71</xdr:col>
      <xdr:colOff>177800</xdr:colOff>
      <xdr:row>39</xdr:row>
      <xdr:rowOff>42846</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2814300" y="6547640"/>
          <a:ext cx="889000" cy="181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69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66627</xdr:rowOff>
    </xdr:from>
    <xdr:to>
      <xdr:col>67</xdr:col>
      <xdr:colOff>101600</xdr:colOff>
      <xdr:row>38</xdr:row>
      <xdr:rowOff>168227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13304</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5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94245</xdr:rowOff>
    </xdr:from>
    <xdr:to>
      <xdr:col>85</xdr:col>
      <xdr:colOff>177800</xdr:colOff>
      <xdr:row>39</xdr:row>
      <xdr:rowOff>24395</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9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53622</xdr:rowOff>
    </xdr:from>
    <xdr:ext cx="534377"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39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144724</xdr:rowOff>
    </xdr:from>
    <xdr:to>
      <xdr:col>81</xdr:col>
      <xdr:colOff>101600</xdr:colOff>
      <xdr:row>37</xdr:row>
      <xdr:rowOff>74874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31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91401</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609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135732</xdr:rowOff>
    </xdr:from>
    <xdr:to>
      <xdr:col>76</xdr:col>
      <xdr:colOff>165100</xdr:colOff>
      <xdr:row>37</xdr:row>
      <xdr:rowOff>65882</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30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82409</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25111" y="6083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153190</xdr:rowOff>
    </xdr:from>
    <xdr:to>
      <xdr:col>72</xdr:col>
      <xdr:colOff>38100</xdr:colOff>
      <xdr:row>38</xdr:row>
      <xdr:rowOff>83340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49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99867</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36111" y="6272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163496</xdr:rowOff>
    </xdr:from>
    <xdr:to>
      <xdr:col>67</xdr:col>
      <xdr:colOff>101600</xdr:colOff>
      <xdr:row>39</xdr:row>
      <xdr:rowOff>93646</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78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84773</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5017" y="67713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113270</xdr:rowOff>
    </xdr:from>
    <xdr:to>
      <xdr:col>85</xdr:col>
      <xdr:colOff>127000</xdr:colOff>
      <xdr:row>73</xdr:row>
      <xdr:rowOff>66386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2286220"/>
          <a:ext cx="838200" cy="296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152584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82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113270</xdr:rowOff>
    </xdr:from>
    <xdr:to>
      <xdr:col>81</xdr:col>
      <xdr:colOff>50800</xdr:colOff>
      <xdr:row>73</xdr:row>
      <xdr:rowOff>4894</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2286220"/>
          <a:ext cx="889000" cy="234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84219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3285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4894</xdr:rowOff>
    </xdr:from>
    <xdr:to>
      <xdr:col>76</xdr:col>
      <xdr:colOff>114300</xdr:colOff>
      <xdr:row>73</xdr:row>
      <xdr:rowOff>73093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2520744"/>
          <a:ext cx="889000" cy="68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116932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318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73093</xdr:rowOff>
    </xdr:from>
    <xdr:to>
      <xdr:col>71</xdr:col>
      <xdr:colOff>177800</xdr:colOff>
      <xdr:row>74</xdr:row>
      <xdr:rowOff>111253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2588943"/>
          <a:ext cx="889000" cy="209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143933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345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46146</xdr:rowOff>
    </xdr:from>
    <xdr:to>
      <xdr:col>67</xdr:col>
      <xdr:colOff>101600</xdr:colOff>
      <xdr:row>77</xdr:row>
      <xdr:rowOff>147746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138873</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34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15586</xdr:rowOff>
    </xdr:from>
    <xdr:to>
      <xdr:col>85</xdr:col>
      <xdr:colOff>177800</xdr:colOff>
      <xdr:row>73</xdr:row>
      <xdr:rowOff>117186</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253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38463</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2382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62470</xdr:rowOff>
    </xdr:from>
    <xdr:to>
      <xdr:col>81</xdr:col>
      <xdr:colOff>101600</xdr:colOff>
      <xdr:row>71</xdr:row>
      <xdr:rowOff>164070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223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70</xdr:row>
      <xdr:rowOff>9147</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2010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125544</xdr:rowOff>
    </xdr:from>
    <xdr:to>
      <xdr:col>76</xdr:col>
      <xdr:colOff>165100</xdr:colOff>
      <xdr:row>73</xdr:row>
      <xdr:rowOff>55694</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2469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71</xdr:row>
      <xdr:rowOff>72221</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2245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22293</xdr:rowOff>
    </xdr:from>
    <xdr:to>
      <xdr:col>72</xdr:col>
      <xdr:colOff>38100</xdr:colOff>
      <xdr:row>73</xdr:row>
      <xdr:rowOff>123893</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253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71</xdr:row>
      <xdr:rowOff>140420</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2313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60453</xdr:rowOff>
    </xdr:from>
    <xdr:to>
      <xdr:col>67</xdr:col>
      <xdr:colOff>101600</xdr:colOff>
      <xdr:row>74</xdr:row>
      <xdr:rowOff>162053</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2747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73</xdr:row>
      <xdr:rowOff>7130</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2522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73023</xdr:rowOff>
    </xdr:from>
    <xdr:to>
      <xdr:col>85</xdr:col>
      <xdr:colOff>127000</xdr:colOff>
      <xdr:row>98</xdr:row>
      <xdr:rowOff>80008</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875123"/>
          <a:ext cx="83820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3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73023</xdr:rowOff>
    </xdr:from>
    <xdr:to>
      <xdr:col>81</xdr:col>
      <xdr:colOff>50800</xdr:colOff>
      <xdr:row>98</xdr:row>
      <xdr:rowOff>81057</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875123"/>
          <a:ext cx="889000" cy="8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107343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56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123994</xdr:rowOff>
    </xdr:from>
    <xdr:to>
      <xdr:col>76</xdr:col>
      <xdr:colOff>114300</xdr:colOff>
      <xdr:row>98</xdr:row>
      <xdr:rowOff>81057</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754644"/>
          <a:ext cx="889000" cy="128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52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123994</xdr:rowOff>
    </xdr:from>
    <xdr:to>
      <xdr:col>71</xdr:col>
      <xdr:colOff>177800</xdr:colOff>
      <xdr:row>98</xdr:row>
      <xdr:rowOff>74662</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754644"/>
          <a:ext cx="889000" cy="12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19740</xdr:rowOff>
    </xdr:from>
    <xdr:to>
      <xdr:col>67</xdr:col>
      <xdr:colOff>101600</xdr:colOff>
      <xdr:row>98</xdr:row>
      <xdr:rowOff>121340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2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137867</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9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29208</xdr:rowOff>
    </xdr:from>
    <xdr:to>
      <xdr:col>85</xdr:col>
      <xdr:colOff>177800</xdr:colOff>
      <xdr:row>98</xdr:row>
      <xdr:rowOff>130808</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31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133952</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22223</xdr:rowOff>
    </xdr:from>
    <xdr:to>
      <xdr:col>81</xdr:col>
      <xdr:colOff>101600</xdr:colOff>
      <xdr:row>98</xdr:row>
      <xdr:rowOff>123823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2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114950</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17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30257</xdr:rowOff>
    </xdr:from>
    <xdr:to>
      <xdr:col>76</xdr:col>
      <xdr:colOff>165100</xdr:colOff>
      <xdr:row>98</xdr:row>
      <xdr:rowOff>131857</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32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122984</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925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73194</xdr:rowOff>
    </xdr:from>
    <xdr:to>
      <xdr:col>72</xdr:col>
      <xdr:colOff>38100</xdr:colOff>
      <xdr:row>98</xdr:row>
      <xdr:rowOff>3344</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03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165921</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03795" y="16796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23862</xdr:rowOff>
    </xdr:from>
    <xdr:to>
      <xdr:col>67</xdr:col>
      <xdr:colOff>101600</xdr:colOff>
      <xdr:row>98</xdr:row>
      <xdr:rowOff>125462</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25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116589</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18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72953</xdr:rowOff>
    </xdr:from>
    <xdr:to>
      <xdr:col>98</xdr:col>
      <xdr:colOff>38100</xdr:colOff>
      <xdr:row>39</xdr:row>
      <xdr:rowOff>3103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8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19630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63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35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64523</xdr:rowOff>
    </xdr:from>
    <xdr:to>
      <xdr:col>116</xdr:col>
      <xdr:colOff>63500</xdr:colOff>
      <xdr:row>59</xdr:row>
      <xdr:rowOff>75806</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1323300" y="10180073"/>
          <a:ext cx="838200" cy="11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61290</xdr:rowOff>
    </xdr:from>
    <xdr:to>
      <xdr:col>111</xdr:col>
      <xdr:colOff>177800</xdr:colOff>
      <xdr:row>59</xdr:row>
      <xdr:rowOff>75806</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10176840"/>
          <a:ext cx="889000" cy="14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61290</xdr:rowOff>
    </xdr:from>
    <xdr:to>
      <xdr:col>107</xdr:col>
      <xdr:colOff>50800</xdr:colOff>
      <xdr:row>59</xdr:row>
      <xdr:rowOff>76541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19545300" y="10176840"/>
          <a:ext cx="889000" cy="15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72704</xdr:rowOff>
    </xdr:from>
    <xdr:to>
      <xdr:col>102</xdr:col>
      <xdr:colOff>114300</xdr:colOff>
      <xdr:row>59</xdr:row>
      <xdr:rowOff>76541</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656300" y="10188254"/>
          <a:ext cx="889000" cy="3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111401</xdr:rowOff>
    </xdr:from>
    <xdr:to>
      <xdr:col>98</xdr:col>
      <xdr:colOff>38100</xdr:colOff>
      <xdr:row>59</xdr:row>
      <xdr:rowOff>41551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5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58078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83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13723</xdr:rowOff>
    </xdr:from>
    <xdr:to>
      <xdr:col>116</xdr:col>
      <xdr:colOff>114300</xdr:colOff>
      <xdr:row>59</xdr:row>
      <xdr:rowOff>115323</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12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147418</xdr:rowOff>
    </xdr:from>
    <xdr:ext cx="469744"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10091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25006</xdr:rowOff>
    </xdr:from>
    <xdr:to>
      <xdr:col>112</xdr:col>
      <xdr:colOff>38100</xdr:colOff>
      <xdr:row>59</xdr:row>
      <xdr:rowOff>126606</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14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117733</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88428" y="1023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10490</xdr:rowOff>
    </xdr:from>
    <xdr:to>
      <xdr:col>107</xdr:col>
      <xdr:colOff>101600</xdr:colOff>
      <xdr:row>59</xdr:row>
      <xdr:rowOff>112090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12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103217</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99428" y="1021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25741</xdr:rowOff>
    </xdr:from>
    <xdr:to>
      <xdr:col>102</xdr:col>
      <xdr:colOff>165100</xdr:colOff>
      <xdr:row>59</xdr:row>
      <xdr:rowOff>127341</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14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118468</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10234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21904</xdr:rowOff>
    </xdr:from>
    <xdr:to>
      <xdr:col>98</xdr:col>
      <xdr:colOff>38100</xdr:colOff>
      <xdr:row>59</xdr:row>
      <xdr:rowOff>123504</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137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114631</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10230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58037</xdr:rowOff>
    </xdr:from>
    <xdr:to>
      <xdr:col>116</xdr:col>
      <xdr:colOff>63500</xdr:colOff>
      <xdr:row>77</xdr:row>
      <xdr:rowOff>110840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1323300" y="13088237"/>
          <a:ext cx="838200" cy="224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24609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054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58037</xdr:rowOff>
    </xdr:from>
    <xdr:to>
      <xdr:col>111</xdr:col>
      <xdr:colOff>177800</xdr:colOff>
      <xdr:row>76</xdr:row>
      <xdr:rowOff>101223</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3088237"/>
          <a:ext cx="889000" cy="43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100085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3130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101223</xdr:rowOff>
    </xdr:from>
    <xdr:to>
      <xdr:col>107</xdr:col>
      <xdr:colOff>50800</xdr:colOff>
      <xdr:row>76</xdr:row>
      <xdr:rowOff>125493</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3131423"/>
          <a:ext cx="889000" cy="24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97249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2784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111708</xdr:rowOff>
    </xdr:from>
    <xdr:to>
      <xdr:col>102</xdr:col>
      <xdr:colOff>114300</xdr:colOff>
      <xdr:row>76</xdr:row>
      <xdr:rowOff>125493</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656300" y="13141908"/>
          <a:ext cx="889000" cy="13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124510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2811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36029</xdr:rowOff>
    </xdr:from>
    <xdr:to>
      <xdr:col>98</xdr:col>
      <xdr:colOff>38100</xdr:colOff>
      <xdr:row>76</xdr:row>
      <xdr:rowOff>137629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066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154156</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2841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60040</xdr:rowOff>
    </xdr:from>
    <xdr:to>
      <xdr:col>116</xdr:col>
      <xdr:colOff>114300</xdr:colOff>
      <xdr:row>77</xdr:row>
      <xdr:rowOff>161640</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26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38467</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324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7237</xdr:rowOff>
    </xdr:from>
    <xdr:to>
      <xdr:col>112</xdr:col>
      <xdr:colOff>38100</xdr:colOff>
      <xdr:row>76</xdr:row>
      <xdr:rowOff>108837</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30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125364</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23795" y="12812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50423</xdr:rowOff>
    </xdr:from>
    <xdr:to>
      <xdr:col>107</xdr:col>
      <xdr:colOff>101600</xdr:colOff>
      <xdr:row>76</xdr:row>
      <xdr:rowOff>152023</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308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143150</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34795" y="13173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74693</xdr:rowOff>
    </xdr:from>
    <xdr:to>
      <xdr:col>102</xdr:col>
      <xdr:colOff>165100</xdr:colOff>
      <xdr:row>77</xdr:row>
      <xdr:rowOff>4843</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3104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167420</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45795" y="13197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60908</xdr:rowOff>
    </xdr:from>
    <xdr:to>
      <xdr:col>98</xdr:col>
      <xdr:colOff>38100</xdr:colOff>
      <xdr:row>76</xdr:row>
      <xdr:rowOff>162508</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309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153635</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56795" y="13183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人件費については、給食センターの直営化、給与改定による影響が大きかったことにより増加しています。</a:t>
          </a:r>
        </a:p>
        <a:p>
          <a:r>
            <a:rPr kumimoji="1" lang="ja-JP" altLang="en-US" sz="1000">
              <a:latin typeface="ＭＳ Ｐゴシック" panose="020B0600070205080204" pitchFamily="50" charset="-128"/>
              <a:ea typeface="ＭＳ Ｐゴシック" panose="020B0600070205080204" pitchFamily="50" charset="-128"/>
            </a:rPr>
            <a:t>　物件費については、路線バス運行業務、情報通信施設維持管理、テレワークオフィス管理や地域おこし協力隊（島留学生）の受入などにより、類似団体平均値と比較して</a:t>
          </a:r>
          <a:r>
            <a:rPr kumimoji="1" lang="en-US" altLang="ja-JP" sz="1000">
              <a:latin typeface="ＭＳ Ｐゴシック" panose="020B0600070205080204" pitchFamily="50" charset="-128"/>
              <a:ea typeface="ＭＳ Ｐゴシック" panose="020B0600070205080204" pitchFamily="50" charset="-128"/>
            </a:rPr>
            <a:t>124.7</a:t>
          </a:r>
          <a:r>
            <a:rPr kumimoji="1" lang="ja-JP" altLang="en-US" sz="1000">
              <a:latin typeface="ＭＳ Ｐゴシック" panose="020B0600070205080204" pitchFamily="50" charset="-128"/>
              <a:ea typeface="ＭＳ Ｐゴシック" panose="020B0600070205080204" pitchFamily="50" charset="-128"/>
            </a:rPr>
            <a:t>％と高い状況となっています。</a:t>
          </a:r>
        </a:p>
        <a:p>
          <a:r>
            <a:rPr kumimoji="1" lang="ja-JP" altLang="en-US" sz="1000">
              <a:latin typeface="ＭＳ Ｐゴシック" panose="020B0600070205080204" pitchFamily="50" charset="-128"/>
              <a:ea typeface="ＭＳ Ｐゴシック" panose="020B0600070205080204" pitchFamily="50" charset="-128"/>
            </a:rPr>
            <a:t>　維持補修費については、平成</a:t>
          </a:r>
          <a:r>
            <a:rPr kumimoji="1" lang="en-US" altLang="ja-JP" sz="1000">
              <a:latin typeface="ＭＳ Ｐゴシック" panose="020B0600070205080204" pitchFamily="50" charset="-128"/>
              <a:ea typeface="ＭＳ Ｐゴシック" panose="020B0600070205080204" pitchFamily="50" charset="-128"/>
            </a:rPr>
            <a:t>30</a:t>
          </a:r>
          <a:r>
            <a:rPr kumimoji="1" lang="ja-JP" altLang="en-US" sz="1000">
              <a:latin typeface="ＭＳ Ｐゴシック" panose="020B0600070205080204" pitchFamily="50" charset="-128"/>
              <a:ea typeface="ＭＳ Ｐゴシック" panose="020B0600070205080204" pitchFamily="50" charset="-128"/>
            </a:rPr>
            <a:t>年度に新ごみ処理施設が稼働開始したため、旧施設にかかっていた維持補修費が減少したことなどにより類似団体平均値と比較し</a:t>
          </a:r>
          <a:r>
            <a:rPr kumimoji="1" lang="en-US" altLang="ja-JP" sz="1000">
              <a:latin typeface="ＭＳ Ｐゴシック" panose="020B0600070205080204" pitchFamily="50" charset="-128"/>
              <a:ea typeface="ＭＳ Ｐゴシック" panose="020B0600070205080204" pitchFamily="50" charset="-128"/>
            </a:rPr>
            <a:t>47.1</a:t>
          </a:r>
          <a:r>
            <a:rPr kumimoji="1" lang="ja-JP" altLang="en-US" sz="1000">
              <a:latin typeface="ＭＳ Ｐゴシック" panose="020B0600070205080204" pitchFamily="50" charset="-128"/>
              <a:ea typeface="ＭＳ Ｐゴシック" panose="020B0600070205080204" pitchFamily="50" charset="-128"/>
            </a:rPr>
            <a:t>％と低い数値となっていますが、徐々に増加してきています。</a:t>
          </a:r>
        </a:p>
        <a:p>
          <a:r>
            <a:rPr kumimoji="1" lang="ja-JP" altLang="en-US" sz="1000">
              <a:latin typeface="ＭＳ Ｐゴシック" panose="020B0600070205080204" pitchFamily="50" charset="-128"/>
              <a:ea typeface="ＭＳ Ｐゴシック" panose="020B0600070205080204" pitchFamily="50" charset="-128"/>
            </a:rPr>
            <a:t>　補助費等については、離島航路・消防・病院業務等を行う一部事務組合への負担金の割合が多く、当該業務は、離島である本町において、行政が行わざるを得ない公共サービスであり、類似団体平均値を上回る値で推移しています。また平成</a:t>
          </a:r>
          <a:r>
            <a:rPr kumimoji="1" lang="en-US" altLang="ja-JP" sz="1000">
              <a:latin typeface="ＭＳ Ｐゴシック" panose="020B0600070205080204" pitchFamily="50" charset="-128"/>
              <a:ea typeface="ＭＳ Ｐゴシック" panose="020B0600070205080204" pitchFamily="50" charset="-128"/>
            </a:rPr>
            <a:t>29</a:t>
          </a:r>
          <a:r>
            <a:rPr kumimoji="1" lang="ja-JP" altLang="en-US" sz="1000">
              <a:latin typeface="ＭＳ Ｐゴシック" panose="020B0600070205080204" pitchFamily="50" charset="-128"/>
              <a:ea typeface="ＭＳ Ｐゴシック" panose="020B0600070205080204" pitchFamily="50" charset="-128"/>
            </a:rPr>
            <a:t>年度から特定有人国境離島地域社会維持推進交付金関係事業が増加したため大きく伸びています。令和</a:t>
          </a:r>
          <a:r>
            <a:rPr kumimoji="1" lang="en-US" altLang="ja-JP" sz="1000">
              <a:latin typeface="ＭＳ Ｐゴシック" panose="020B0600070205080204" pitchFamily="50" charset="-128"/>
              <a:ea typeface="ＭＳ Ｐゴシック" panose="020B0600070205080204" pitchFamily="50" charset="-128"/>
            </a:rPr>
            <a:t>5</a:t>
          </a:r>
          <a:r>
            <a:rPr kumimoji="1" lang="ja-JP" altLang="en-US" sz="1000">
              <a:latin typeface="ＭＳ Ｐゴシック" panose="020B0600070205080204" pitchFamily="50" charset="-128"/>
              <a:ea typeface="ＭＳ Ｐゴシック" panose="020B0600070205080204" pitchFamily="50" charset="-128"/>
            </a:rPr>
            <a:t>年度と比較し大きく増加しておりますが、令</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年度は消防庁舎建設、フェリー建造といった事業開始に伴う隠岐広域連合負担金が多かったことによるもので事業完了までしばらく非常に高い状況が続く見込みです。</a:t>
          </a:r>
        </a:p>
        <a:p>
          <a:r>
            <a:rPr kumimoji="1" lang="ja-JP" altLang="en-US" sz="1000">
              <a:latin typeface="ＭＳ Ｐゴシック" panose="020B0600070205080204" pitchFamily="50" charset="-128"/>
              <a:ea typeface="ＭＳ Ｐゴシック" panose="020B0600070205080204" pitchFamily="50" charset="-128"/>
            </a:rPr>
            <a:t>　普通建設事業は、令和</a:t>
          </a:r>
          <a:r>
            <a:rPr kumimoji="1" lang="en-US" altLang="ja-JP" sz="1000">
              <a:latin typeface="ＭＳ Ｐゴシック" panose="020B0600070205080204" pitchFamily="50" charset="-128"/>
              <a:ea typeface="ＭＳ Ｐゴシック" panose="020B0600070205080204" pitchFamily="50" charset="-128"/>
            </a:rPr>
            <a:t>2</a:t>
          </a:r>
          <a:r>
            <a:rPr kumimoji="1" lang="ja-JP" altLang="en-US" sz="1000">
              <a:latin typeface="ＭＳ Ｐゴシック" panose="020B0600070205080204" pitchFamily="50" charset="-128"/>
              <a:ea typeface="ＭＳ Ｐゴシック" panose="020B0600070205080204" pitchFamily="50" charset="-128"/>
            </a:rPr>
            <a:t>年度には庁舎建設や新型コロナウイルス感染症対応に係る各施設の更新等があり大きく増加しました。大型事業の完了により令和</a:t>
          </a:r>
          <a:r>
            <a:rPr kumimoji="1" lang="en-US" altLang="ja-JP" sz="1000">
              <a:latin typeface="ＭＳ Ｐゴシック" panose="020B0600070205080204" pitchFamily="50" charset="-128"/>
              <a:ea typeface="ＭＳ Ｐゴシック" panose="020B0600070205080204" pitchFamily="50" charset="-128"/>
            </a:rPr>
            <a:t>3</a:t>
          </a:r>
          <a:r>
            <a:rPr kumimoji="1" lang="ja-JP" altLang="en-US" sz="1000">
              <a:latin typeface="ＭＳ Ｐゴシック" panose="020B0600070205080204" pitchFamily="50" charset="-128"/>
              <a:ea typeface="ＭＳ Ｐゴシック" panose="020B0600070205080204" pitchFamily="50" charset="-128"/>
            </a:rPr>
            <a:t>年度以降は大きく減少しております。</a:t>
          </a:r>
        </a:p>
        <a:p>
          <a:r>
            <a:rPr kumimoji="1" lang="ja-JP" altLang="en-US" sz="1000">
              <a:latin typeface="ＭＳ Ｐゴシック" panose="020B0600070205080204" pitchFamily="50" charset="-128"/>
              <a:ea typeface="ＭＳ Ｐゴシック" panose="020B0600070205080204" pitchFamily="50" charset="-128"/>
            </a:rPr>
            <a:t>　公債費については、令和</a:t>
          </a:r>
          <a:r>
            <a:rPr kumimoji="1" lang="en-US" altLang="ja-JP" sz="1000">
              <a:latin typeface="ＭＳ Ｐゴシック" panose="020B0600070205080204" pitchFamily="50" charset="-128"/>
              <a:ea typeface="ＭＳ Ｐゴシック" panose="020B0600070205080204" pitchFamily="50" charset="-128"/>
            </a:rPr>
            <a:t>5</a:t>
          </a:r>
          <a:r>
            <a:rPr kumimoji="1" lang="ja-JP" altLang="en-US" sz="1000">
              <a:latin typeface="ＭＳ Ｐゴシック" panose="020B0600070205080204" pitchFamily="50" charset="-128"/>
              <a:ea typeface="ＭＳ Ｐゴシック" panose="020B0600070205080204" pitchFamily="50" charset="-128"/>
            </a:rPr>
            <a:t>年度に辺地債の繰上償還を行ったため非常に大きい数値となっており、令和</a:t>
          </a:r>
          <a:r>
            <a:rPr kumimoji="1" lang="en-US" altLang="ja-JP" sz="1000">
              <a:latin typeface="ＭＳ Ｐゴシック" panose="020B0600070205080204" pitchFamily="50" charset="-128"/>
              <a:ea typeface="ＭＳ Ｐゴシック" panose="020B0600070205080204" pitchFamily="50" charset="-128"/>
            </a:rPr>
            <a:t>3</a:t>
          </a:r>
          <a:r>
            <a:rPr kumimoji="1" lang="ja-JP" altLang="en-US" sz="1000">
              <a:latin typeface="ＭＳ Ｐゴシック" panose="020B0600070205080204" pitchFamily="50" charset="-128"/>
              <a:ea typeface="ＭＳ Ｐゴシック" panose="020B0600070205080204" pitchFamily="50" charset="-128"/>
            </a:rPr>
            <a:t>年度以降はごみ処理施設や家畜市場など大型事業の元金償還開始により大きく増加し、類似団体平均値を大きく上回る値で推移しています。</a:t>
          </a:r>
        </a:p>
        <a:p>
          <a:r>
            <a:rPr kumimoji="1" lang="ja-JP" altLang="en-US" sz="1000">
              <a:latin typeface="ＭＳ Ｐゴシック" panose="020B0600070205080204" pitchFamily="50" charset="-128"/>
              <a:ea typeface="ＭＳ Ｐゴシック" panose="020B0600070205080204" pitchFamily="50" charset="-128"/>
            </a:rPr>
            <a:t>　繰出金については、令和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年度より簡易水道事業、下水道事業会計繰出金が補助費等になったことにより大きく減少しており類似団体平均とほぼ同じ数値となっています。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島根県西ノ島町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2,495
2,466
55.97
6,658,784
6,571,856
26,760
3,298,366
9,538,642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25886</xdr:rowOff>
    </xdr:from>
    <xdr:to>
      <xdr:col>24</xdr:col>
      <xdr:colOff>63500</xdr:colOff>
      <xdr:row>38</xdr:row>
      <xdr:rowOff>30229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540986"/>
          <a:ext cx="8382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146081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318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30229</xdr:rowOff>
    </xdr:from>
    <xdr:to>
      <xdr:col>19</xdr:col>
      <xdr:colOff>177800</xdr:colOff>
      <xdr:row>38</xdr:row>
      <xdr:rowOff>36273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908300" y="6545329"/>
          <a:ext cx="889000" cy="6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65867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23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36273</xdr:rowOff>
    </xdr:from>
    <xdr:to>
      <xdr:col>15</xdr:col>
      <xdr:colOff>50800</xdr:colOff>
      <xdr:row>38</xdr:row>
      <xdr:rowOff>36944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6551373"/>
          <a:ext cx="889000" cy="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82497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25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36944</xdr:rowOff>
    </xdr:from>
    <xdr:to>
      <xdr:col>10</xdr:col>
      <xdr:colOff>114300</xdr:colOff>
      <xdr:row>38</xdr:row>
      <xdr:rowOff>67848</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flipV="1">
          <a:off x="1130300" y="6552044"/>
          <a:ext cx="889000" cy="30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104057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27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157109</xdr:rowOff>
    </xdr:from>
    <xdr:to>
      <xdr:col>6</xdr:col>
      <xdr:colOff>38100</xdr:colOff>
      <xdr:row>38</xdr:row>
      <xdr:rowOff>87258</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007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103786</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27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146536</xdr:rowOff>
    </xdr:from>
    <xdr:to>
      <xdr:col>24</xdr:col>
      <xdr:colOff>114300</xdr:colOff>
      <xdr:row>38</xdr:row>
      <xdr:rowOff>76685</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49018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124963</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468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150879</xdr:rowOff>
    </xdr:from>
    <xdr:to>
      <xdr:col>20</xdr:col>
      <xdr:colOff>38100</xdr:colOff>
      <xdr:row>38</xdr:row>
      <xdr:rowOff>81029</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494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72156</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58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156923</xdr:rowOff>
    </xdr:from>
    <xdr:to>
      <xdr:col>15</xdr:col>
      <xdr:colOff>101600</xdr:colOff>
      <xdr:row>38</xdr:row>
      <xdr:rowOff>87073</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500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78200</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593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157594</xdr:rowOff>
    </xdr:from>
    <xdr:to>
      <xdr:col>10</xdr:col>
      <xdr:colOff>165100</xdr:colOff>
      <xdr:row>38</xdr:row>
      <xdr:rowOff>87744</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5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78871</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59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17048</xdr:rowOff>
    </xdr:from>
    <xdr:to>
      <xdr:col>6</xdr:col>
      <xdr:colOff>38100</xdr:colOff>
      <xdr:row>38</xdr:row>
      <xdr:rowOff>118648</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53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109775</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624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22053</xdr:rowOff>
    </xdr:from>
    <xdr:to>
      <xdr:col>24</xdr:col>
      <xdr:colOff>63500</xdr:colOff>
      <xdr:row>57</xdr:row>
      <xdr:rowOff>90990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794703"/>
          <a:ext cx="838200" cy="68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26637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99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90990</xdr:rowOff>
    </xdr:from>
    <xdr:to>
      <xdr:col>19</xdr:col>
      <xdr:colOff>177800</xdr:colOff>
      <xdr:row>57</xdr:row>
      <xdr:rowOff>99050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863640"/>
          <a:ext cx="889000" cy="8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153593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26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117721</xdr:rowOff>
    </xdr:from>
    <xdr:to>
      <xdr:col>15</xdr:col>
      <xdr:colOff>50800</xdr:colOff>
      <xdr:row>57</xdr:row>
      <xdr:rowOff>99050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718921"/>
          <a:ext cx="889000" cy="152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142754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915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13927</xdr:rowOff>
    </xdr:from>
    <xdr:to>
      <xdr:col>10</xdr:col>
      <xdr:colOff>114300</xdr:colOff>
      <xdr:row>56</xdr:row>
      <xdr:rowOff>117721</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615127"/>
          <a:ext cx="889000" cy="103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110234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882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49406</xdr:rowOff>
    </xdr:from>
    <xdr:to>
      <xdr:col>6</xdr:col>
      <xdr:colOff>38100</xdr:colOff>
      <xdr:row>57</xdr:row>
      <xdr:rowOff>151006</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2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142133</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914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142703</xdr:rowOff>
    </xdr:from>
    <xdr:to>
      <xdr:col>24</xdr:col>
      <xdr:colOff>114300</xdr:colOff>
      <xdr:row>57</xdr:row>
      <xdr:rowOff>72853</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743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165580</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595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40190</xdr:rowOff>
    </xdr:from>
    <xdr:to>
      <xdr:col>20</xdr:col>
      <xdr:colOff>38100</xdr:colOff>
      <xdr:row>57</xdr:row>
      <xdr:rowOff>141790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1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158317</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588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48250</xdr:rowOff>
    </xdr:from>
    <xdr:to>
      <xdr:col>15</xdr:col>
      <xdr:colOff>101600</xdr:colOff>
      <xdr:row>57</xdr:row>
      <xdr:rowOff>149850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82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166377</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596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66921</xdr:rowOff>
    </xdr:from>
    <xdr:to>
      <xdr:col>10</xdr:col>
      <xdr:colOff>165100</xdr:colOff>
      <xdr:row>56</xdr:row>
      <xdr:rowOff>168521</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668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13598</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443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134577</xdr:rowOff>
    </xdr:from>
    <xdr:to>
      <xdr:col>6</xdr:col>
      <xdr:colOff>38100</xdr:colOff>
      <xdr:row>56</xdr:row>
      <xdr:rowOff>64727</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564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23205</xdr:colOff>
      <xdr:row>54</xdr:row>
      <xdr:rowOff>81254</xdr:rowOff>
    </xdr:from>
    <xdr:ext cx="690189"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785205" y="933955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143703</xdr:rowOff>
    </xdr:from>
    <xdr:to>
      <xdr:col>24</xdr:col>
      <xdr:colOff>63500</xdr:colOff>
      <xdr:row>76</xdr:row>
      <xdr:rowOff>149138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173903"/>
          <a:ext cx="838200" cy="5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57587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259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149138</xdr:rowOff>
    </xdr:from>
    <xdr:to>
      <xdr:col>19</xdr:col>
      <xdr:colOff>177800</xdr:colOff>
      <xdr:row>77</xdr:row>
      <xdr:rowOff>97349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179338"/>
          <a:ext cx="889000" cy="119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169580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371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85471</xdr:rowOff>
    </xdr:from>
    <xdr:to>
      <xdr:col>15</xdr:col>
      <xdr:colOff>50800</xdr:colOff>
      <xdr:row>77</xdr:row>
      <xdr:rowOff>97349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287121"/>
          <a:ext cx="889000" cy="11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48660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42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85471</xdr:rowOff>
    </xdr:from>
    <xdr:to>
      <xdr:col>10</xdr:col>
      <xdr:colOff>114300</xdr:colOff>
      <xdr:row>77</xdr:row>
      <xdr:rowOff>144622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287121"/>
          <a:ext cx="889000" cy="59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50559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423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151957</xdr:rowOff>
    </xdr:from>
    <xdr:to>
      <xdr:col>6</xdr:col>
      <xdr:colOff>38100</xdr:colOff>
      <xdr:row>78</xdr:row>
      <xdr:rowOff>82107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353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73234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44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92903</xdr:rowOff>
    </xdr:from>
    <xdr:to>
      <xdr:col>24</xdr:col>
      <xdr:colOff>114300</xdr:colOff>
      <xdr:row>77</xdr:row>
      <xdr:rowOff>23053</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123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115780</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974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98338</xdr:rowOff>
    </xdr:from>
    <xdr:to>
      <xdr:col>20</xdr:col>
      <xdr:colOff>38100</xdr:colOff>
      <xdr:row>77</xdr:row>
      <xdr:rowOff>28488</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128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45016</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903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46549</xdr:rowOff>
    </xdr:from>
    <xdr:to>
      <xdr:col>15</xdr:col>
      <xdr:colOff>101600</xdr:colOff>
      <xdr:row>77</xdr:row>
      <xdr:rowOff>148149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24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164676</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023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34671</xdr:rowOff>
    </xdr:from>
    <xdr:to>
      <xdr:col>10</xdr:col>
      <xdr:colOff>165100</xdr:colOff>
      <xdr:row>77</xdr:row>
      <xdr:rowOff>136271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236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152798</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01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93822</xdr:rowOff>
    </xdr:from>
    <xdr:to>
      <xdr:col>6</xdr:col>
      <xdr:colOff>38100</xdr:colOff>
      <xdr:row>78</xdr:row>
      <xdr:rowOff>23972</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295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40499</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07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10782</xdr:rowOff>
    </xdr:from>
    <xdr:to>
      <xdr:col>24</xdr:col>
      <xdr:colOff>63500</xdr:colOff>
      <xdr:row>96</xdr:row>
      <xdr:rowOff>85813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469982"/>
          <a:ext cx="838200" cy="75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25264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55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85813</xdr:rowOff>
    </xdr:from>
    <xdr:to>
      <xdr:col>19</xdr:col>
      <xdr:colOff>177800</xdr:colOff>
      <xdr:row>96</xdr:row>
      <xdr:rowOff>101567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545013"/>
          <a:ext cx="889000" cy="15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131677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62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101567</xdr:rowOff>
    </xdr:from>
    <xdr:to>
      <xdr:col>15</xdr:col>
      <xdr:colOff>50800</xdr:colOff>
      <xdr:row>96</xdr:row>
      <xdr:rowOff>162719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560767"/>
          <a:ext cx="889000" cy="61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143879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774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162719</xdr:rowOff>
    </xdr:from>
    <xdr:to>
      <xdr:col>10</xdr:col>
      <xdr:colOff>114300</xdr:colOff>
      <xdr:row>97</xdr:row>
      <xdr:rowOff>13965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621919"/>
          <a:ext cx="889000" cy="22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152557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783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79149</xdr:rowOff>
    </xdr:from>
    <xdr:to>
      <xdr:col>6</xdr:col>
      <xdr:colOff>38100</xdr:colOff>
      <xdr:row>98</xdr:row>
      <xdr:rowOff>9299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0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426</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02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131432</xdr:rowOff>
    </xdr:from>
    <xdr:to>
      <xdr:col>24</xdr:col>
      <xdr:colOff>114300</xdr:colOff>
      <xdr:row>96</xdr:row>
      <xdr:rowOff>61582</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419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154309</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270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35013</xdr:rowOff>
    </xdr:from>
    <xdr:to>
      <xdr:col>20</xdr:col>
      <xdr:colOff>38100</xdr:colOff>
      <xdr:row>96</xdr:row>
      <xdr:rowOff>136613</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49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153140</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269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50767</xdr:rowOff>
    </xdr:from>
    <xdr:to>
      <xdr:col>15</xdr:col>
      <xdr:colOff>101600</xdr:colOff>
      <xdr:row>96</xdr:row>
      <xdr:rowOff>152367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509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168894</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285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111919</xdr:rowOff>
    </xdr:from>
    <xdr:to>
      <xdr:col>10</xdr:col>
      <xdr:colOff>165100</xdr:colOff>
      <xdr:row>97</xdr:row>
      <xdr:rowOff>42069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57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58596</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346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134615</xdr:rowOff>
    </xdr:from>
    <xdr:to>
      <xdr:col>6</xdr:col>
      <xdr:colOff>38100</xdr:colOff>
      <xdr:row>97</xdr:row>
      <xdr:rowOff>64765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59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81292</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369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104425</xdr:rowOff>
    </xdr:from>
    <xdr:to>
      <xdr:col>36</xdr:col>
      <xdr:colOff>165100</xdr:colOff>
      <xdr:row>39</xdr:row>
      <xdr:rowOff>34575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51103</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39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0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108812</xdr:rowOff>
    </xdr:from>
    <xdr:to>
      <xdr:col>55</xdr:col>
      <xdr:colOff>0</xdr:colOff>
      <xdr:row>57</xdr:row>
      <xdr:rowOff>136239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881462"/>
          <a:ext cx="838200" cy="2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89654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62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97716</xdr:rowOff>
    </xdr:from>
    <xdr:to>
      <xdr:col>50</xdr:col>
      <xdr:colOff>114300</xdr:colOff>
      <xdr:row>57</xdr:row>
      <xdr:rowOff>136239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870366"/>
          <a:ext cx="889000" cy="38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44728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8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97716</xdr:rowOff>
    </xdr:from>
    <xdr:to>
      <xdr:col>45</xdr:col>
      <xdr:colOff>177800</xdr:colOff>
      <xdr:row>57</xdr:row>
      <xdr:rowOff>162556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870366"/>
          <a:ext cx="889000" cy="64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51919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96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123157</xdr:rowOff>
    </xdr:from>
    <xdr:to>
      <xdr:col>41</xdr:col>
      <xdr:colOff>50800</xdr:colOff>
      <xdr:row>57</xdr:row>
      <xdr:rowOff>162556</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895807"/>
          <a:ext cx="889000" cy="39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48174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92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90618</xdr:rowOff>
    </xdr:from>
    <xdr:to>
      <xdr:col>36</xdr:col>
      <xdr:colOff>165100</xdr:colOff>
      <xdr:row>58</xdr:row>
      <xdr:rowOff>20768</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6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11895</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55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58012</xdr:rowOff>
    </xdr:from>
    <xdr:to>
      <xdr:col>55</xdr:col>
      <xdr:colOff>50800</xdr:colOff>
      <xdr:row>57</xdr:row>
      <xdr:rowOff>159612</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830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80889</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682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85439</xdr:rowOff>
    </xdr:from>
    <xdr:to>
      <xdr:col>50</xdr:col>
      <xdr:colOff>165100</xdr:colOff>
      <xdr:row>58</xdr:row>
      <xdr:rowOff>15589</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85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32116</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633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46916</xdr:rowOff>
    </xdr:from>
    <xdr:to>
      <xdr:col>46</xdr:col>
      <xdr:colOff>38100</xdr:colOff>
      <xdr:row>57</xdr:row>
      <xdr:rowOff>148516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819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165043</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594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111756</xdr:rowOff>
    </xdr:from>
    <xdr:to>
      <xdr:col>41</xdr:col>
      <xdr:colOff>101600</xdr:colOff>
      <xdr:row>58</xdr:row>
      <xdr:rowOff>41906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884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58433</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659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72357</xdr:rowOff>
    </xdr:from>
    <xdr:to>
      <xdr:col>36</xdr:col>
      <xdr:colOff>165100</xdr:colOff>
      <xdr:row>58</xdr:row>
      <xdr:rowOff>2507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845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19034</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620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150226</xdr:rowOff>
    </xdr:from>
    <xdr:to>
      <xdr:col>55</xdr:col>
      <xdr:colOff>0</xdr:colOff>
      <xdr:row>79</xdr:row>
      <xdr:rowOff>1326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523326"/>
          <a:ext cx="838200" cy="2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143025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44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150226</xdr:rowOff>
    </xdr:from>
    <xdr:to>
      <xdr:col>50</xdr:col>
      <xdr:colOff>114300</xdr:colOff>
      <xdr:row>78</xdr:row>
      <xdr:rowOff>159662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523326"/>
          <a:ext cx="889000" cy="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43429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58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159662</xdr:rowOff>
    </xdr:from>
    <xdr:to>
      <xdr:col>45</xdr:col>
      <xdr:colOff>177800</xdr:colOff>
      <xdr:row>79</xdr:row>
      <xdr:rowOff>24031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532762"/>
          <a:ext cx="889000" cy="3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42091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58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24031</xdr:rowOff>
    </xdr:from>
    <xdr:to>
      <xdr:col>41</xdr:col>
      <xdr:colOff>50800</xdr:colOff>
      <xdr:row>79</xdr:row>
      <xdr:rowOff>42577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568581"/>
          <a:ext cx="889000" cy="18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68294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26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106184</xdr:rowOff>
    </xdr:from>
    <xdr:to>
      <xdr:col>36</xdr:col>
      <xdr:colOff>165100</xdr:colOff>
      <xdr:row>79</xdr:row>
      <xdr:rowOff>36334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47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52861</xdr:rowOff>
    </xdr:from>
    <xdr:ext cx="59901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672795" y="13254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121976</xdr:rowOff>
    </xdr:from>
    <xdr:to>
      <xdr:col>55</xdr:col>
      <xdr:colOff>50800</xdr:colOff>
      <xdr:row>79</xdr:row>
      <xdr:rowOff>52126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95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98575</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71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99426</xdr:rowOff>
    </xdr:from>
    <xdr:to>
      <xdr:col>50</xdr:col>
      <xdr:colOff>165100</xdr:colOff>
      <xdr:row>79</xdr:row>
      <xdr:rowOff>29576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72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77</xdr:row>
      <xdr:rowOff>46103</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39795" y="13247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108862</xdr:rowOff>
    </xdr:from>
    <xdr:to>
      <xdr:col>46</xdr:col>
      <xdr:colOff>38100</xdr:colOff>
      <xdr:row>79</xdr:row>
      <xdr:rowOff>39012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81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77</xdr:row>
      <xdr:rowOff>55539</xdr:rowOff>
    </xdr:from>
    <xdr:ext cx="59901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50795" y="13257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144681</xdr:rowOff>
    </xdr:from>
    <xdr:to>
      <xdr:col>41</xdr:col>
      <xdr:colOff>101600</xdr:colOff>
      <xdr:row>79</xdr:row>
      <xdr:rowOff>74831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51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65958</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610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163227</xdr:rowOff>
    </xdr:from>
    <xdr:to>
      <xdr:col>36</xdr:col>
      <xdr:colOff>165100</xdr:colOff>
      <xdr:row>79</xdr:row>
      <xdr:rowOff>93377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536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84504</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629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39494</xdr:rowOff>
    </xdr:from>
    <xdr:to>
      <xdr:col>55</xdr:col>
      <xdr:colOff>0</xdr:colOff>
      <xdr:row>98</xdr:row>
      <xdr:rowOff>74475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841594"/>
          <a:ext cx="838200" cy="34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147795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778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74475</xdr:rowOff>
    </xdr:from>
    <xdr:to>
      <xdr:col>50</xdr:col>
      <xdr:colOff>114300</xdr:colOff>
      <xdr:row>98</xdr:row>
      <xdr:rowOff>78494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876575"/>
          <a:ext cx="889000" cy="4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131615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59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78494</xdr:rowOff>
    </xdr:from>
    <xdr:to>
      <xdr:col>45</xdr:col>
      <xdr:colOff>177800</xdr:colOff>
      <xdr:row>98</xdr:row>
      <xdr:rowOff>86474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880594"/>
          <a:ext cx="889000" cy="7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129010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58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79842</xdr:rowOff>
    </xdr:from>
    <xdr:to>
      <xdr:col>41</xdr:col>
      <xdr:colOff>50800</xdr:colOff>
      <xdr:row>98</xdr:row>
      <xdr:rowOff>86474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881942"/>
          <a:ext cx="889000" cy="6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14436</xdr:rowOff>
    </xdr:from>
    <xdr:to>
      <xdr:col>36</xdr:col>
      <xdr:colOff>165100</xdr:colOff>
      <xdr:row>98</xdr:row>
      <xdr:rowOff>116036</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1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132563</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591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160144</xdr:rowOff>
    </xdr:from>
    <xdr:to>
      <xdr:col>55</xdr:col>
      <xdr:colOff>50800</xdr:colOff>
      <xdr:row>98</xdr:row>
      <xdr:rowOff>90294</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90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119521</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78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23675</xdr:rowOff>
    </xdr:from>
    <xdr:to>
      <xdr:col>50</xdr:col>
      <xdr:colOff>165100</xdr:colOff>
      <xdr:row>98</xdr:row>
      <xdr:rowOff>125275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2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116402</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6918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27694</xdr:rowOff>
    </xdr:from>
    <xdr:to>
      <xdr:col>46</xdr:col>
      <xdr:colOff>38100</xdr:colOff>
      <xdr:row>98</xdr:row>
      <xdr:rowOff>129294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2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120421</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6922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35674</xdr:rowOff>
    </xdr:from>
    <xdr:to>
      <xdr:col>41</xdr:col>
      <xdr:colOff>101600</xdr:colOff>
      <xdr:row>98</xdr:row>
      <xdr:rowOff>137274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37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128401</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6930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29042</xdr:rowOff>
    </xdr:from>
    <xdr:to>
      <xdr:col>36</xdr:col>
      <xdr:colOff>165100</xdr:colOff>
      <xdr:row>98</xdr:row>
      <xdr:rowOff>130642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31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121769</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923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47700</xdr:rowOff>
    </xdr:from>
    <xdr:to>
      <xdr:col>85</xdr:col>
      <xdr:colOff>127000</xdr:colOff>
      <xdr:row>38</xdr:row>
      <xdr:rowOff>3249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5877000"/>
          <a:ext cx="838200" cy="641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27783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71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3249</xdr:rowOff>
    </xdr:from>
    <xdr:to>
      <xdr:col>81</xdr:col>
      <xdr:colOff>50800</xdr:colOff>
      <xdr:row>38</xdr:row>
      <xdr:rowOff>26486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518349"/>
          <a:ext cx="889000" cy="23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31839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20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26486</xdr:rowOff>
    </xdr:from>
    <xdr:to>
      <xdr:col>76</xdr:col>
      <xdr:colOff>114300</xdr:colOff>
      <xdr:row>38</xdr:row>
      <xdr:rowOff>31020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541586"/>
          <a:ext cx="889000" cy="4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51865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22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31020</xdr:rowOff>
    </xdr:from>
    <xdr:to>
      <xdr:col>71</xdr:col>
      <xdr:colOff>177800</xdr:colOff>
      <xdr:row>38</xdr:row>
      <xdr:rowOff>31983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546120"/>
          <a:ext cx="889000" cy="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20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48655</xdr:rowOff>
    </xdr:from>
    <xdr:to>
      <xdr:col>67</xdr:col>
      <xdr:colOff>101600</xdr:colOff>
      <xdr:row>37</xdr:row>
      <xdr:rowOff>150255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9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166782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168350</xdr:rowOff>
    </xdr:from>
    <xdr:to>
      <xdr:col>85</xdr:col>
      <xdr:colOff>177800</xdr:colOff>
      <xdr:row>34</xdr:row>
      <xdr:rowOff>98500</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58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19777</xdr:rowOff>
    </xdr:from>
    <xdr:ext cx="599010"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5677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123899</xdr:rowOff>
    </xdr:from>
    <xdr:to>
      <xdr:col>81</xdr:col>
      <xdr:colOff>101600</xdr:colOff>
      <xdr:row>38</xdr:row>
      <xdr:rowOff>54049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6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45176</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60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147136</xdr:rowOff>
    </xdr:from>
    <xdr:to>
      <xdr:col>76</xdr:col>
      <xdr:colOff>165100</xdr:colOff>
      <xdr:row>38</xdr:row>
      <xdr:rowOff>77286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9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68413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8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151670</xdr:rowOff>
    </xdr:from>
    <xdr:to>
      <xdr:col>72</xdr:col>
      <xdr:colOff>38100</xdr:colOff>
      <xdr:row>38</xdr:row>
      <xdr:rowOff>81820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9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72947</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88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152634</xdr:rowOff>
    </xdr:from>
    <xdr:to>
      <xdr:col>67</xdr:col>
      <xdr:colOff>101600</xdr:colOff>
      <xdr:row>38</xdr:row>
      <xdr:rowOff>82784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96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73910</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89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161785</xdr:rowOff>
    </xdr:from>
    <xdr:to>
      <xdr:col>85</xdr:col>
      <xdr:colOff>127000</xdr:colOff>
      <xdr:row>58</xdr:row>
      <xdr:rowOff>17808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934435"/>
          <a:ext cx="838200" cy="27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17808</xdr:rowOff>
    </xdr:from>
    <xdr:to>
      <xdr:col>81</xdr:col>
      <xdr:colOff>50800</xdr:colOff>
      <xdr:row>58</xdr:row>
      <xdr:rowOff>30721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961908"/>
          <a:ext cx="889000" cy="12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30721</xdr:rowOff>
    </xdr:from>
    <xdr:to>
      <xdr:col>76</xdr:col>
      <xdr:colOff>114300</xdr:colOff>
      <xdr:row>58</xdr:row>
      <xdr:rowOff>37316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974821"/>
          <a:ext cx="889000" cy="6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8007</xdr:rowOff>
    </xdr:from>
    <xdr:to>
      <xdr:col>71</xdr:col>
      <xdr:colOff>177800</xdr:colOff>
      <xdr:row>58</xdr:row>
      <xdr:rowOff>37316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952107"/>
          <a:ext cx="889000" cy="29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15374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61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85899</xdr:rowOff>
    </xdr:from>
    <xdr:to>
      <xdr:col>67</xdr:col>
      <xdr:colOff>101600</xdr:colOff>
      <xdr:row>58</xdr:row>
      <xdr:rowOff>16049</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5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32576</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633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110985</xdr:rowOff>
    </xdr:from>
    <xdr:to>
      <xdr:col>85</xdr:col>
      <xdr:colOff>177800</xdr:colOff>
      <xdr:row>58</xdr:row>
      <xdr:rowOff>41135</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8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25912</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798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138458</xdr:rowOff>
    </xdr:from>
    <xdr:to>
      <xdr:col>81</xdr:col>
      <xdr:colOff>101600</xdr:colOff>
      <xdr:row>58</xdr:row>
      <xdr:rowOff>68608</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91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59735</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10003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151371</xdr:rowOff>
    </xdr:from>
    <xdr:to>
      <xdr:col>76</xdr:col>
      <xdr:colOff>165100</xdr:colOff>
      <xdr:row>58</xdr:row>
      <xdr:rowOff>81521</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924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72648</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1001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157966</xdr:rowOff>
    </xdr:from>
    <xdr:to>
      <xdr:col>72</xdr:col>
      <xdr:colOff>38100</xdr:colOff>
      <xdr:row>58</xdr:row>
      <xdr:rowOff>88116</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930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79243</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1002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128657</xdr:rowOff>
    </xdr:from>
    <xdr:to>
      <xdr:col>67</xdr:col>
      <xdr:colOff>101600</xdr:colOff>
      <xdr:row>58</xdr:row>
      <xdr:rowOff>58807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901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49934</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994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24074</xdr:rowOff>
    </xdr:from>
    <xdr:to>
      <xdr:col>85</xdr:col>
      <xdr:colOff>127000</xdr:colOff>
      <xdr:row>78</xdr:row>
      <xdr:rowOff>145045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225724"/>
          <a:ext cx="838200" cy="292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80216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453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15083</xdr:rowOff>
    </xdr:from>
    <xdr:to>
      <xdr:col>81</xdr:col>
      <xdr:colOff>50800</xdr:colOff>
      <xdr:row>77</xdr:row>
      <xdr:rowOff>24074</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216733"/>
          <a:ext cx="889000" cy="8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11377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555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15083</xdr:rowOff>
    </xdr:from>
    <xdr:to>
      <xdr:col>76</xdr:col>
      <xdr:colOff>114300</xdr:colOff>
      <xdr:row>78</xdr:row>
      <xdr:rowOff>32541</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3703300" y="13216733"/>
          <a:ext cx="889000" cy="188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9422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55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32541</xdr:rowOff>
    </xdr:from>
    <xdr:to>
      <xdr:col>71</xdr:col>
      <xdr:colOff>177800</xdr:colOff>
      <xdr:row>79</xdr:row>
      <xdr:rowOff>42845</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2814300" y="13405641"/>
          <a:ext cx="889000" cy="181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5370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549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66539</xdr:rowOff>
    </xdr:from>
    <xdr:to>
      <xdr:col>67</xdr:col>
      <xdr:colOff>101600</xdr:colOff>
      <xdr:row>78</xdr:row>
      <xdr:rowOff>168139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3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13216</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21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94245</xdr:rowOff>
    </xdr:from>
    <xdr:to>
      <xdr:col>85</xdr:col>
      <xdr:colOff>177800</xdr:colOff>
      <xdr:row>79</xdr:row>
      <xdr:rowOff>24395</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46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53622</xdr:rowOff>
    </xdr:from>
    <xdr:ext cx="534377"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255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144724</xdr:rowOff>
    </xdr:from>
    <xdr:to>
      <xdr:col>81</xdr:col>
      <xdr:colOff>101600</xdr:colOff>
      <xdr:row>77</xdr:row>
      <xdr:rowOff>74874</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174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91401</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14111" y="12950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135733</xdr:rowOff>
    </xdr:from>
    <xdr:to>
      <xdr:col>76</xdr:col>
      <xdr:colOff>165100</xdr:colOff>
      <xdr:row>77</xdr:row>
      <xdr:rowOff>65883</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16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82410</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25111" y="12941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153191</xdr:rowOff>
    </xdr:from>
    <xdr:to>
      <xdr:col>72</xdr:col>
      <xdr:colOff>38100</xdr:colOff>
      <xdr:row>78</xdr:row>
      <xdr:rowOff>83341</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354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99868</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36111" y="13130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163495</xdr:rowOff>
    </xdr:from>
    <xdr:to>
      <xdr:col>67</xdr:col>
      <xdr:colOff>101600</xdr:colOff>
      <xdr:row>79</xdr:row>
      <xdr:rowOff>93645</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3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84772</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5017" y="136293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113271</xdr:rowOff>
    </xdr:from>
    <xdr:to>
      <xdr:col>85</xdr:col>
      <xdr:colOff>127000</xdr:colOff>
      <xdr:row>93</xdr:row>
      <xdr:rowOff>64176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5715221"/>
          <a:ext cx="838200" cy="293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152551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611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113271</xdr:rowOff>
    </xdr:from>
    <xdr:to>
      <xdr:col>81</xdr:col>
      <xdr:colOff>50800</xdr:colOff>
      <xdr:row>93</xdr:row>
      <xdr:rowOff>4894</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5715221"/>
          <a:ext cx="889000" cy="234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84179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71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4894</xdr:rowOff>
    </xdr:from>
    <xdr:to>
      <xdr:col>76</xdr:col>
      <xdr:colOff>114300</xdr:colOff>
      <xdr:row>93</xdr:row>
      <xdr:rowOff>73093</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5949744"/>
          <a:ext cx="889000" cy="68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116932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74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73093</xdr:rowOff>
    </xdr:from>
    <xdr:to>
      <xdr:col>71</xdr:col>
      <xdr:colOff>177800</xdr:colOff>
      <xdr:row>94</xdr:row>
      <xdr:rowOff>111252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017943"/>
          <a:ext cx="889000" cy="209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143932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774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46146</xdr:rowOff>
    </xdr:from>
    <xdr:to>
      <xdr:col>67</xdr:col>
      <xdr:colOff>101600</xdr:colOff>
      <xdr:row>97</xdr:row>
      <xdr:rowOff>147746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7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138873</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769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13376</xdr:rowOff>
    </xdr:from>
    <xdr:to>
      <xdr:col>85</xdr:col>
      <xdr:colOff>177800</xdr:colOff>
      <xdr:row>93</xdr:row>
      <xdr:rowOff>114976</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5958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36253</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5809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62471</xdr:rowOff>
    </xdr:from>
    <xdr:to>
      <xdr:col>81</xdr:col>
      <xdr:colOff>101600</xdr:colOff>
      <xdr:row>91</xdr:row>
      <xdr:rowOff>164071</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5664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90</xdr:row>
      <xdr:rowOff>9148</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5439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125544</xdr:rowOff>
    </xdr:from>
    <xdr:to>
      <xdr:col>76</xdr:col>
      <xdr:colOff>165100</xdr:colOff>
      <xdr:row>93</xdr:row>
      <xdr:rowOff>55694</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5898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91</xdr:row>
      <xdr:rowOff>72221</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5674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22293</xdr:rowOff>
    </xdr:from>
    <xdr:to>
      <xdr:col>72</xdr:col>
      <xdr:colOff>38100</xdr:colOff>
      <xdr:row>93</xdr:row>
      <xdr:rowOff>123893</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5967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91</xdr:row>
      <xdr:rowOff>140420</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5742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60452</xdr:rowOff>
    </xdr:from>
    <xdr:to>
      <xdr:col>67</xdr:col>
      <xdr:colOff>101600</xdr:colOff>
      <xdr:row>94</xdr:row>
      <xdr:rowOff>162052</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17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93</xdr:row>
      <xdr:rowOff>7129</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14795" y="15951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139249</xdr:rowOff>
    </xdr:from>
    <xdr:to>
      <xdr:col>98</xdr:col>
      <xdr:colOff>38100</xdr:colOff>
      <xdr:row>38</xdr:row>
      <xdr:rowOff>69399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85926</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21428" y="625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議会費、農林水産業費、商工費、土木費、教育費、災害復旧費は、概ね類似団平均値と近い値か下回った数値で推移しています。</a:t>
          </a:r>
        </a:p>
        <a:p>
          <a:r>
            <a:rPr kumimoji="1" lang="ja-JP" altLang="en-US" sz="1100">
              <a:latin typeface="ＭＳ Ｐゴシック" panose="020B0600070205080204" pitchFamily="50" charset="-128"/>
              <a:ea typeface="ＭＳ Ｐゴシック" panose="020B0600070205080204" pitchFamily="50" charset="-128"/>
            </a:rPr>
            <a:t>　類似団体平均値と比較し特に高いものは、総務費、民生費、衛生費、消防費、公債費となっています。</a:t>
          </a:r>
        </a:p>
        <a:p>
          <a:r>
            <a:rPr kumimoji="1" lang="ja-JP" altLang="en-US" sz="1100">
              <a:latin typeface="ＭＳ Ｐゴシック" panose="020B0600070205080204" pitchFamily="50" charset="-128"/>
              <a:ea typeface="ＭＳ Ｐゴシック" panose="020B0600070205080204" pitchFamily="50" charset="-128"/>
            </a:rPr>
            <a:t>　総務費では、フェリー建造事業に伴い隠岐広域連合負担金が増となったことによります。</a:t>
          </a:r>
        </a:p>
        <a:p>
          <a:r>
            <a:rPr kumimoji="1" lang="ja-JP" altLang="en-US" sz="1100">
              <a:latin typeface="ＭＳ Ｐゴシック" panose="020B0600070205080204" pitchFamily="50" charset="-128"/>
              <a:ea typeface="ＭＳ Ｐゴシック" panose="020B0600070205080204" pitchFamily="50" charset="-128"/>
            </a:rPr>
            <a:t>　民生費では、物価高騰対応重点支援地方創生臨時給付金や養護老人ホームの改修事業、地域福祉総合計画・総合福祉施設体制整備基本構想の策定により高い状況が続いています。</a:t>
          </a:r>
        </a:p>
        <a:p>
          <a:r>
            <a:rPr kumimoji="1" lang="ja-JP" altLang="en-US" sz="1100">
              <a:latin typeface="ＭＳ Ｐゴシック" panose="020B0600070205080204" pitchFamily="50" charset="-128"/>
              <a:ea typeface="ＭＳ Ｐゴシック" panose="020B0600070205080204" pitchFamily="50" charset="-128"/>
            </a:rPr>
            <a:t>　衛生費では、病院事業への負担金が増となったことによります。</a:t>
          </a:r>
        </a:p>
        <a:p>
          <a:r>
            <a:rPr kumimoji="1" lang="ja-JP" altLang="en-US" sz="1100">
              <a:latin typeface="ＭＳ Ｐゴシック" panose="020B0600070205080204" pitchFamily="50" charset="-128"/>
              <a:ea typeface="ＭＳ Ｐゴシック" panose="020B0600070205080204" pitchFamily="50" charset="-128"/>
            </a:rPr>
            <a:t>　消防費は消防庁舎建設に伴う隠岐広域連合負担金が大きく増となったことによります。</a:t>
          </a:r>
        </a:p>
        <a:p>
          <a:r>
            <a:rPr kumimoji="1" lang="ja-JP" altLang="en-US" sz="1100">
              <a:latin typeface="ＭＳ Ｐゴシック" panose="020B0600070205080204" pitchFamily="50" charset="-128"/>
              <a:ea typeface="ＭＳ Ｐゴシック" panose="020B0600070205080204" pitchFamily="50" charset="-128"/>
            </a:rPr>
            <a:t>　公債費については、普通建設事業実施にあたり起債を活用しているため、類似団体に比べ高い水準となっています。特に令和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年度は辺地債の繰上償還を行ったため急激に増加し、令和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年度以降はごみ処理施設や家畜市場など大型事業の元金償還開始により大きく増加しています。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島根県西ノ島町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ゴシック" pitchFamily="49" charset="-128"/>
              <a:ea typeface="ＭＳ ゴシック" pitchFamily="49" charset="-128"/>
            </a:rPr>
            <a:t>　歳出面では行財政改革で徹底した歳出抑制を行ったこと、歳入面では地方交付税が比較的堅調に推移していることや徴収強化による地方税の確保や財政措置の有利な交付金等の活用により収支の改善が図られています。</a:t>
          </a:r>
        </a:p>
        <a:p>
          <a:r>
            <a:rPr kumimoji="1" lang="ja-JP" altLang="en-US" sz="1050">
              <a:latin typeface="ＭＳ ゴシック" pitchFamily="49" charset="-128"/>
              <a:ea typeface="ＭＳ ゴシック" pitchFamily="49" charset="-128"/>
            </a:rPr>
            <a:t>　実質単年度収支の比率が令和</a:t>
          </a:r>
          <a:r>
            <a:rPr kumimoji="1" lang="en-US" altLang="ja-JP" sz="1050">
              <a:latin typeface="ＭＳ ゴシック" pitchFamily="49" charset="-128"/>
              <a:ea typeface="ＭＳ ゴシック" pitchFamily="49" charset="-128"/>
            </a:rPr>
            <a:t>5</a:t>
          </a:r>
          <a:r>
            <a:rPr kumimoji="1" lang="ja-JP" altLang="en-US" sz="1050">
              <a:latin typeface="ＭＳ ゴシック" pitchFamily="49" charset="-128"/>
              <a:ea typeface="ＭＳ ゴシック" pitchFamily="49" charset="-128"/>
            </a:rPr>
            <a:t>年度が非常に良い数値となっているのは、繰上償還の財源として減債基金を</a:t>
          </a:r>
          <a:r>
            <a:rPr kumimoji="1" lang="en-US" altLang="ja-JP" sz="1050">
              <a:latin typeface="ＭＳ ゴシック" pitchFamily="49" charset="-128"/>
              <a:ea typeface="ＭＳ ゴシック" pitchFamily="49" charset="-128"/>
            </a:rPr>
            <a:t>4</a:t>
          </a:r>
          <a:r>
            <a:rPr kumimoji="1" lang="ja-JP" altLang="en-US" sz="1050">
              <a:latin typeface="ＭＳ ゴシック" pitchFamily="49" charset="-128"/>
              <a:ea typeface="ＭＳ ゴシック" pitchFamily="49" charset="-128"/>
            </a:rPr>
            <a:t>億</a:t>
          </a:r>
          <a:r>
            <a:rPr kumimoji="1" lang="en-US" altLang="ja-JP" sz="1050">
              <a:latin typeface="ＭＳ ゴシック" pitchFamily="49" charset="-128"/>
              <a:ea typeface="ＭＳ ゴシック" pitchFamily="49" charset="-128"/>
            </a:rPr>
            <a:t>24</a:t>
          </a:r>
          <a:r>
            <a:rPr kumimoji="1" lang="ja-JP" altLang="en-US" sz="1050">
              <a:latin typeface="ＭＳ ゴシック" pitchFamily="49" charset="-128"/>
              <a:ea typeface="ＭＳ ゴシック" pitchFamily="49" charset="-128"/>
            </a:rPr>
            <a:t>百万円取り崩していますが、マイナス要因である減債基金の取崩が反映されないためです。</a:t>
          </a:r>
        </a:p>
        <a:p>
          <a:r>
            <a:rPr kumimoji="1" lang="ja-JP" altLang="en-US" sz="1050">
              <a:latin typeface="ＭＳ ゴシック" pitchFamily="49" charset="-128"/>
              <a:ea typeface="ＭＳ ゴシック" pitchFamily="49" charset="-128"/>
            </a:rPr>
            <a:t>　今後も、引き続き計画的な財政運営に取り組んでまいりますが、以前より想定していた大型事業の元金償還による公債費の増加に加え、令和</a:t>
          </a:r>
          <a:r>
            <a:rPr kumimoji="1" lang="en-US" altLang="ja-JP" sz="1050">
              <a:latin typeface="ＭＳ ゴシック" pitchFamily="49" charset="-128"/>
              <a:ea typeface="ＭＳ ゴシック" pitchFamily="49" charset="-128"/>
            </a:rPr>
            <a:t>6</a:t>
          </a:r>
          <a:r>
            <a:rPr kumimoji="1" lang="ja-JP" altLang="en-US" sz="1050">
              <a:latin typeface="ＭＳ ゴシック" pitchFamily="49" charset="-128"/>
              <a:ea typeface="ＭＳ ゴシック" pitchFamily="49" charset="-128"/>
            </a:rPr>
            <a:t>年度は病院事業負担金の急激な増加により実質単年度収支が赤字となっています。病院事業の収支改善をする必要があります。</a:t>
          </a:r>
          <a:endParaRPr kumimoji="1" lang="en-US" altLang="ja-JP" sz="105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島根県西ノ島町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平成</a:t>
          </a:r>
          <a:r>
            <a:rPr kumimoji="1" lang="en-US" altLang="ja-JP" sz="1100">
              <a:latin typeface="ＭＳ ゴシック" pitchFamily="49" charset="-128"/>
              <a:ea typeface="ＭＳ ゴシック" pitchFamily="49" charset="-128"/>
            </a:rPr>
            <a:t>22</a:t>
          </a:r>
          <a:r>
            <a:rPr kumimoji="1" lang="ja-JP" altLang="en-US" sz="1100">
              <a:latin typeface="ＭＳ ゴシック" pitchFamily="49" charset="-128"/>
              <a:ea typeface="ＭＳ ゴシック" pitchFamily="49" charset="-128"/>
            </a:rPr>
            <a:t>年度からは一般会計、特別会計ともに赤字はなく、全会計とも黒字を確保し健全な財政運営を行っています。</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年度は実質単年度収支が赤字となったため黒字額が大きく減少しています。</a:t>
          </a:r>
        </a:p>
        <a:p>
          <a:r>
            <a:rPr kumimoji="1" lang="ja-JP" altLang="en-US" sz="1100">
              <a:latin typeface="ＭＳ ゴシック" pitchFamily="49" charset="-128"/>
              <a:ea typeface="ＭＳ ゴシック" pitchFamily="49" charset="-128"/>
            </a:rPr>
            <a:t>　公債費を抑制するための繰上償還や交付税算入上有利な地方債の活用、計画的な事業実施を行うとともに更なる歳出削減に努めるとともに実質単年度収支が赤字となった大きな原因である病院事業収支改善に向けた取組を行っていく必要があります。</a:t>
          </a:r>
          <a:endParaRPr kumimoji="1" lang="en-US" altLang="ja-JP" sz="1100">
            <a:latin typeface="ＭＳ ゴシック" pitchFamily="49" charset="-128"/>
            <a:ea typeface="ＭＳ ゴシック" pitchFamily="49" charset="-128"/>
          </a:endParaRPr>
        </a:p>
        <a:p>
          <a:endParaRPr kumimoji="1" lang="ja-JP" altLang="en-US" sz="11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島根県西ノ島町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実質公債費比率は、前年度に比べ分子が</a:t>
          </a:r>
          <a:r>
            <a:rPr kumimoji="1" lang="en-US" altLang="ja-JP" sz="1100">
              <a:latin typeface="ＭＳ ゴシック" pitchFamily="49" charset="-128"/>
              <a:ea typeface="ＭＳ ゴシック" pitchFamily="49" charset="-128"/>
            </a:rPr>
            <a:t>84</a:t>
          </a:r>
          <a:r>
            <a:rPr kumimoji="1" lang="ja-JP" altLang="en-US" sz="1100">
              <a:latin typeface="ＭＳ ゴシック" pitchFamily="49" charset="-128"/>
              <a:ea typeface="ＭＳ ゴシック" pitchFamily="49" charset="-128"/>
            </a:rPr>
            <a:t>百万円減少し、分母は</a:t>
          </a:r>
          <a:r>
            <a:rPr kumimoji="1" lang="en-US" altLang="ja-JP" sz="1100">
              <a:latin typeface="ＭＳ ゴシック" pitchFamily="49" charset="-128"/>
              <a:ea typeface="ＭＳ ゴシック" pitchFamily="49" charset="-128"/>
            </a:rPr>
            <a:t>27</a:t>
          </a:r>
          <a:r>
            <a:rPr kumimoji="1" lang="ja-JP" altLang="en-US" sz="1100">
              <a:latin typeface="ＭＳ ゴシック" pitchFamily="49" charset="-128"/>
              <a:ea typeface="ＭＳ ゴシック" pitchFamily="49" charset="-128"/>
            </a:rPr>
            <a:t>百万円増加しました。前年度と比較し令和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年度単年ベースの比率は約</a:t>
          </a:r>
          <a:r>
            <a:rPr kumimoji="1" lang="en-US" altLang="ja-JP" sz="1100">
              <a:latin typeface="ＭＳ ゴシック" pitchFamily="49" charset="-128"/>
              <a:ea typeface="ＭＳ ゴシック" pitchFamily="49" charset="-128"/>
            </a:rPr>
            <a:t>4.2</a:t>
          </a:r>
          <a:r>
            <a:rPr kumimoji="1" lang="ja-JP" altLang="en-US" sz="1100">
              <a:latin typeface="ＭＳ ゴシック" pitchFamily="49" charset="-128"/>
              <a:ea typeface="ＭＳ ゴシック" pitchFamily="49" charset="-128"/>
            </a:rPr>
            <a:t>ポイント改善し、</a:t>
          </a:r>
          <a:r>
            <a:rPr kumimoji="1" lang="en-US" altLang="ja-JP" sz="1100">
              <a:latin typeface="ＭＳ ゴシック" pitchFamily="49" charset="-128"/>
              <a:ea typeface="ＭＳ ゴシック" pitchFamily="49" charset="-128"/>
            </a:rPr>
            <a:t>3</a:t>
          </a:r>
          <a:r>
            <a:rPr kumimoji="1" lang="ja-JP" altLang="en-US" sz="1100">
              <a:latin typeface="ＭＳ ゴシック" pitchFamily="49" charset="-128"/>
              <a:ea typeface="ＭＳ ゴシック" pitchFamily="49" charset="-128"/>
            </a:rPr>
            <a:t>年間平均では</a:t>
          </a:r>
          <a:r>
            <a:rPr kumimoji="1" lang="en-US" altLang="ja-JP" sz="1100">
              <a:latin typeface="ＭＳ ゴシック" pitchFamily="49" charset="-128"/>
              <a:ea typeface="ＭＳ ゴシック" pitchFamily="49" charset="-128"/>
            </a:rPr>
            <a:t>12.4</a:t>
          </a:r>
          <a:r>
            <a:rPr kumimoji="1" lang="ja-JP" altLang="en-US" sz="1100">
              <a:latin typeface="ＭＳ ゴシック" pitchFamily="49" charset="-128"/>
              <a:ea typeface="ＭＳ ゴシック" pitchFamily="49" charset="-128"/>
            </a:rPr>
            <a:t>％から</a:t>
          </a:r>
          <a:r>
            <a:rPr kumimoji="1" lang="en-US" altLang="ja-JP" sz="1100">
              <a:latin typeface="ＭＳ ゴシック" pitchFamily="49" charset="-128"/>
              <a:ea typeface="ＭＳ ゴシック" pitchFamily="49" charset="-128"/>
            </a:rPr>
            <a:t>11.3</a:t>
          </a:r>
          <a:r>
            <a:rPr kumimoji="1" lang="ja-JP" altLang="en-US" sz="1100">
              <a:latin typeface="ＭＳ ゴシック" pitchFamily="49" charset="-128"/>
              <a:ea typeface="ＭＳ ゴシック" pitchFamily="49" charset="-128"/>
            </a:rPr>
            <a:t>％に</a:t>
          </a:r>
          <a:r>
            <a:rPr kumimoji="1" lang="en-US" altLang="ja-JP" sz="1100">
              <a:latin typeface="ＭＳ ゴシック" pitchFamily="49" charset="-128"/>
              <a:ea typeface="ＭＳ ゴシック" pitchFamily="49" charset="-128"/>
            </a:rPr>
            <a:t>1.1</a:t>
          </a:r>
          <a:r>
            <a:rPr kumimoji="1" lang="ja-JP" altLang="en-US" sz="1100">
              <a:latin typeface="ＭＳ ゴシック" pitchFamily="49" charset="-128"/>
              <a:ea typeface="ＭＳ ゴシック" pitchFamily="49" charset="-128"/>
            </a:rPr>
            <a:t>ポイント改善しています。</a:t>
          </a:r>
        </a:p>
        <a:p>
          <a:r>
            <a:rPr kumimoji="1" lang="ja-JP" altLang="en-US" sz="1100">
              <a:latin typeface="ＭＳ ゴシック" pitchFamily="49" charset="-128"/>
              <a:ea typeface="ＭＳ ゴシック" pitchFamily="49" charset="-128"/>
            </a:rPr>
            <a:t>　分子が減少した要因は、過疎債で大型事業の一つであった平成</a:t>
          </a:r>
          <a:r>
            <a:rPr kumimoji="1" lang="en-US" altLang="ja-JP" sz="1100">
              <a:latin typeface="ＭＳ ゴシック" pitchFamily="49" charset="-128"/>
              <a:ea typeface="ＭＳ ゴシック" pitchFamily="49" charset="-128"/>
            </a:rPr>
            <a:t>23</a:t>
          </a:r>
          <a:r>
            <a:rPr kumimoji="1" lang="ja-JP" altLang="en-US" sz="1100">
              <a:latin typeface="ＭＳ ゴシック" pitchFamily="49" charset="-128"/>
              <a:ea typeface="ＭＳ ゴシック" pitchFamily="49" charset="-128"/>
            </a:rPr>
            <a:t>年度超高速船導入支援事業の償還▲</a:t>
          </a:r>
          <a:r>
            <a:rPr kumimoji="1" lang="en-US" altLang="ja-JP" sz="1100">
              <a:latin typeface="ＭＳ ゴシック" pitchFamily="49" charset="-128"/>
              <a:ea typeface="ＭＳ ゴシック" pitchFamily="49" charset="-128"/>
            </a:rPr>
            <a:t>17</a:t>
          </a:r>
          <a:r>
            <a:rPr kumimoji="1" lang="ja-JP" altLang="en-US" sz="1100">
              <a:latin typeface="ＭＳ ゴシック" pitchFamily="49" charset="-128"/>
              <a:ea typeface="ＭＳ ゴシック" pitchFamily="49" charset="-128"/>
            </a:rPr>
            <a:t>百万円、辺地債で令和</a:t>
          </a:r>
          <a:r>
            <a:rPr kumimoji="1" lang="en-US" altLang="ja-JP" sz="1100">
              <a:latin typeface="ＭＳ ゴシック" pitchFamily="49" charset="-128"/>
              <a:ea typeface="ＭＳ ゴシック" pitchFamily="49" charset="-128"/>
            </a:rPr>
            <a:t>5</a:t>
          </a:r>
          <a:r>
            <a:rPr kumimoji="1" lang="ja-JP" altLang="en-US" sz="1100">
              <a:latin typeface="ＭＳ ゴシック" pitchFamily="49" charset="-128"/>
              <a:ea typeface="ＭＳ ゴシック" pitchFamily="49" charset="-128"/>
            </a:rPr>
            <a:t>年度繰上償還の影響で▲</a:t>
          </a:r>
          <a:r>
            <a:rPr kumimoji="1" lang="en-US" altLang="ja-JP" sz="1100">
              <a:latin typeface="ＭＳ ゴシック" pitchFamily="49" charset="-128"/>
              <a:ea typeface="ＭＳ ゴシック" pitchFamily="49" charset="-128"/>
            </a:rPr>
            <a:t>67</a:t>
          </a:r>
          <a:r>
            <a:rPr kumimoji="1" lang="ja-JP" altLang="en-US" sz="1100">
              <a:latin typeface="ＭＳ ゴシック" pitchFamily="49" charset="-128"/>
              <a:ea typeface="ＭＳ ゴシック" pitchFamily="49" charset="-128"/>
            </a:rPr>
            <a:t>百万円と元利償還金が減少したためです。</a:t>
          </a:r>
        </a:p>
        <a:p>
          <a:r>
            <a:rPr kumimoji="1" lang="ja-JP" altLang="en-US" sz="1100">
              <a:latin typeface="ＭＳ ゴシック" pitchFamily="49" charset="-128"/>
              <a:ea typeface="ＭＳ ゴシック" pitchFamily="49" charset="-128"/>
            </a:rPr>
            <a:t>　大型事業の元金償還が続き公債費が増加しているため、繰上償還や有利な地方債の活用、事業費の圧縮等に努めてまいります。</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減債基金残高のうち満期一括償還地方債の財源として積み立てたものがないため、該当なしとなっています。</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島根県西ノ島町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将来負担比率は、学校建設事業やごみ処理施設整備事業、庁舎建設事業といった大型事業を行ったことにより年々悪化していましたが、令和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年度は</a:t>
          </a:r>
          <a:r>
            <a:rPr kumimoji="1" lang="en-US" altLang="ja-JP" sz="1100">
              <a:latin typeface="ＭＳ ゴシック" pitchFamily="49" charset="-128"/>
              <a:ea typeface="ＭＳ ゴシック" pitchFamily="49" charset="-128"/>
            </a:rPr>
            <a:t>58.2</a:t>
          </a:r>
          <a:r>
            <a:rPr kumimoji="1" lang="ja-JP" altLang="en-US" sz="1100">
              <a:latin typeface="ＭＳ ゴシック" pitchFamily="49" charset="-128"/>
              <a:ea typeface="ＭＳ ゴシック" pitchFamily="49" charset="-128"/>
            </a:rPr>
            <a:t>％となり、令和</a:t>
          </a:r>
          <a:r>
            <a:rPr kumimoji="1" lang="en-US" altLang="ja-JP" sz="1100">
              <a:latin typeface="ＭＳ ゴシック" pitchFamily="49" charset="-128"/>
              <a:ea typeface="ＭＳ ゴシック" pitchFamily="49" charset="-128"/>
            </a:rPr>
            <a:t>5</a:t>
          </a:r>
          <a:r>
            <a:rPr kumimoji="1" lang="ja-JP" altLang="en-US" sz="1100">
              <a:latin typeface="ＭＳ ゴシック" pitchFamily="49" charset="-128"/>
              <a:ea typeface="ＭＳ ゴシック" pitchFamily="49" charset="-128"/>
            </a:rPr>
            <a:t>年度の</a:t>
          </a:r>
          <a:r>
            <a:rPr kumimoji="1" lang="en-US" altLang="ja-JP" sz="1100">
              <a:latin typeface="ＭＳ ゴシック" pitchFamily="49" charset="-128"/>
              <a:ea typeface="ＭＳ ゴシック" pitchFamily="49" charset="-128"/>
            </a:rPr>
            <a:t>59.0</a:t>
          </a:r>
          <a:r>
            <a:rPr kumimoji="1" lang="ja-JP" altLang="en-US" sz="1100">
              <a:latin typeface="ＭＳ ゴシック" pitchFamily="49" charset="-128"/>
              <a:ea typeface="ＭＳ ゴシック" pitchFamily="49" charset="-128"/>
            </a:rPr>
            <a:t>％と比較し改善しました。</a:t>
          </a:r>
        </a:p>
        <a:p>
          <a:r>
            <a:rPr kumimoji="1" lang="ja-JP" altLang="en-US" sz="1100">
              <a:latin typeface="ＭＳ ゴシック" pitchFamily="49" charset="-128"/>
              <a:ea typeface="ＭＳ ゴシック" pitchFamily="49" charset="-128"/>
            </a:rPr>
            <a:t>　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年度は、過疎債、辺地債等の定期償還や臨時財政対策債の繰上償還により地方債の現在高が減少したため、令和</a:t>
          </a:r>
          <a:r>
            <a:rPr kumimoji="1" lang="en-US" altLang="ja-JP" sz="1100">
              <a:latin typeface="ＭＳ ゴシック" pitchFamily="49" charset="-128"/>
              <a:ea typeface="ＭＳ ゴシック" pitchFamily="49" charset="-128"/>
            </a:rPr>
            <a:t>5</a:t>
          </a:r>
          <a:r>
            <a:rPr kumimoji="1" lang="ja-JP" altLang="en-US" sz="1100">
              <a:latin typeface="ＭＳ ゴシック" pitchFamily="49" charset="-128"/>
              <a:ea typeface="ＭＳ ゴシック" pitchFamily="49" charset="-128"/>
            </a:rPr>
            <a:t>年度と比較して分子は</a:t>
          </a:r>
          <a:r>
            <a:rPr kumimoji="1" lang="en-US" altLang="ja-JP" sz="1100">
              <a:latin typeface="ＭＳ ゴシック" pitchFamily="49" charset="-128"/>
              <a:ea typeface="ＭＳ ゴシック" pitchFamily="49" charset="-128"/>
            </a:rPr>
            <a:t>38</a:t>
          </a:r>
          <a:r>
            <a:rPr kumimoji="1" lang="ja-JP" altLang="en-US" sz="1100">
              <a:latin typeface="ＭＳ ゴシック" pitchFamily="49" charset="-128"/>
              <a:ea typeface="ＭＳ ゴシック" pitchFamily="49" charset="-128"/>
            </a:rPr>
            <a:t>百万円減少しました。</a:t>
          </a:r>
        </a:p>
        <a:p>
          <a:r>
            <a:rPr kumimoji="1" lang="ja-JP" altLang="en-US" sz="1100">
              <a:latin typeface="ＭＳ ゴシック" pitchFamily="49" charset="-128"/>
              <a:ea typeface="ＭＳ ゴシック" pitchFamily="49" charset="-128"/>
            </a:rPr>
            <a:t>　今後、庁舎建設事業と同程度の規模となる大型事業を単年度で行う予定はありませんが、複数年度に渡って行う事業があるため将来負担額は徐々に増加していくものと考えられます。繰上償還や有利な地方債の活用、事業費の圧縮に努めてまいりま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島根県西ノ島町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百万円の増、減債基金は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百万円の増となっています。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特定目的基金は、ふるさと西ノ島基金わがとこ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百万円、家畜市場整備基金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百万円、ジオパーク拠点施設整備基金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百万円、隠岐島前病院整備基金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百万円の減などにより、全体では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百万円の減となっています。</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近年の大型事業に係る元金償還開始に伴って公債費が増加しているため、毎年度繰上償還を行う予定としており減債基金の取り崩しを予定しています。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ふるさと西ノ島基金わがとこは、ふるさと納税を原資に積立て、寄付者の指定した使途にあわせ取崩しを行っています。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家畜市場整備基金は、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JA</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からの負担金を原資として積立て、該当事業の元利償還にあわせ取崩しを行っています。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ジオパーク拠点施設整備基金、定住支援体制整備推進基金は県補助を原資に積立てを行い、該当事業の元利償還にあわせ取崩しを行っています。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文化財保護基金は一般財源を原資に積立を行い、文化財保護に関する事業実施にあわせ取り崩しを行っています。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百万円の減となっています。内訳は次のとおりです。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ふるさと西ノ島基金わがとこは、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百万円を積立て、差引</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家畜市場整備基金は、元利償還にあわせ</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ジオパーク拠点施設整備基金は、元利償還にあわせ</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定住支援体制整備推進基金は、元利償還にあわせ</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千円）取崩し。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文化財保護基金は、事業実施に合わせ</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千円）取崩し。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ふるさと西ノ島基金わがとこは、寄付額に応じ積立て、取崩しを行う予定としています。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家畜市場整備基金、ジオパーク拠点施設整備基金、定住支援体制整備推進基金は元利償還にあわせ全額を取崩す予定としています。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文化財保護基金は、事業実施にあわせ取崩す予定としています。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年度は取崩しはなく、令和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年度繰越額の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以上及び利子分の合計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百万円を積立てています。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近年の大型事業に係る元金償還開始に伴って公債費が増加しているため、備えとして可能な限り積立てを行いますが、取崩しによって基金残高は減少していくと見込んでいます。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年度は取崩しはなく、令和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年度繰越額の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以上から財政調整基金積立分を除いたもの及び利子分の合計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百万円を積立てています。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近年の大型事業に係る元金償還開始に伴って公債費が増加しているため、毎年度繰上償還を行う予定としており減債基金の取り崩しを予定しています。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CA776A4-23CE-475D-A209-5760C4CC44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B883B27-B24F-4E87-A8DD-8B9462FF86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AC172597-96A5-4B17-9FB4-136E50EA1AAC}"/>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BA111913-C5C8-4CFB-B677-F2FA413FA765}"/>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11120A9E-0CCB-483D-9465-712F9BE941B8}"/>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FD4B8C94-6E20-42B3-9179-28DF849E935C}"/>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島根県西ノ島町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B12FFBAD-FF0C-4DDF-8963-E66A4E5BF332}"/>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F105FF66-B439-44B2-ACED-165C39E0F62B}"/>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FB13A954-57C7-4430-8DE5-8F0BE444C551}"/>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804F2AFA-6E7A-4B50-9577-9C02F160BAD8}"/>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1B249DF5-9B93-402F-9355-8C54DF529BE1}"/>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4228EF81-4BE2-4DAD-BF0A-CC8874C75656}"/>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2,495
2,466
55.97
6,658,784
6,571,856
26,760
3,298,366
9,538,642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DD0743C-F1C1-4AAA-9DD3-2092CC159DCB}"/>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D3262C5-1B90-471B-8BBA-A7AC06E33BA7}"/>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27A5DCB-E3A9-453F-A7CF-58795789F837}"/>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445C4F6E-3782-4B05-8EBE-D538063CC4F2}"/>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50E9E74E-9C62-40DB-9A57-D415DF4AA42C}"/>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C5F1B446-3936-4C08-824D-DEC2FC2391DF}"/>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300C7FBB-FC7A-428A-A0DC-AB3DF38599EC}"/>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E3AC694-8948-47D0-AC1A-AD56DA96DF30}"/>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A4541F78-2F44-4DAB-9029-5DB1EEB2B82B}"/>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A49F3769-8085-4A50-A203-1C96FCE44B47}"/>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DA31BA66-A2A1-43EE-8318-4C371ECF5755}"/>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AED224B2-AC13-4758-BE12-D3D47348AF22}"/>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BEAD1276-12D0-461D-8B13-6BBA477C7E6B}"/>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EA83867-7CBF-4954-91D5-491681E17805}"/>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EF1E9CAF-228B-4B16-8454-B077CB45ED9A}"/>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F597C491-8BE8-4092-B521-049B584CD532}"/>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66297391-B34C-4525-B57E-B20BC3007258}"/>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775687D3-4FC0-4013-ABA2-3D0A289002F3}"/>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45C8EB3-3405-437F-B596-C6A15255FBBC}"/>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F72F290E-B2CC-4BE8-A2EF-232EC9460598}"/>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81F33CA-D705-45C6-B70F-DE2930282113}"/>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A82E0698-1B84-4B48-8AB2-F409761237A3}"/>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FAB992FB-C02F-4C45-B319-1D26E80360E2}"/>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76DAA09E-3616-4F6B-A984-FEAEB6ACF3B5}"/>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E752767B-2ADD-4326-BBBF-2BF1E0893147}"/>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462CEBF4-E146-4EB7-8061-083A7872019C}"/>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A9976E3-929D-45E0-82CD-85E0F5BDC5DA}"/>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832EC328-EAA5-4DDC-9CA3-00D419531C7A}"/>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87FE8DBF-89DA-49E3-9674-ED6247D73BFD}"/>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9054D334-229B-4B51-B4CA-B385F32537E4}"/>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C6E222C1-8E1B-4A9E-A056-80A86551E2B1}"/>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38DAE3BE-CE9A-435F-B20B-2903E0922481}"/>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7CBDC95B-B0E2-4E51-B0E5-572CFDA4B883}"/>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350697DB-77CF-4357-A276-601FF2CF435E}"/>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E25F0B1C-DBFD-4C54-AB88-FDED5F5D749E}"/>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000">
              <a:latin typeface="ＭＳ Ｐゴシック" panose="020B0600070205080204" pitchFamily="50" charset="-128"/>
              <a:ea typeface="ＭＳ Ｐゴシック" panose="020B0600070205080204" pitchFamily="50" charset="-128"/>
            </a:rPr>
            <a:t>　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年度決算では、類似団体内平均値より</a:t>
          </a:r>
          <a:r>
            <a:rPr kumimoji="1" lang="en-US" altLang="ja-JP" sz="1000">
              <a:latin typeface="ＭＳ Ｐゴシック" panose="020B0600070205080204" pitchFamily="50" charset="-128"/>
              <a:ea typeface="ＭＳ Ｐゴシック" panose="020B0600070205080204" pitchFamily="50" charset="-128"/>
            </a:rPr>
            <a:t>0.9</a:t>
          </a:r>
          <a:r>
            <a:rPr kumimoji="1" lang="ja-JP" altLang="en-US" sz="1000">
              <a:latin typeface="ＭＳ Ｐゴシック" panose="020B0600070205080204" pitchFamily="50" charset="-128"/>
              <a:ea typeface="ＭＳ Ｐゴシック" panose="020B0600070205080204" pitchFamily="50" charset="-128"/>
            </a:rPr>
            <a:t>％高い状況となっています。道路や建物などの施設別の数値については、施設類型別ストック情報分析表で見ていきますが、平成</a:t>
          </a:r>
          <a:r>
            <a:rPr kumimoji="1" lang="en-US" altLang="ja-JP" sz="1000">
              <a:latin typeface="ＭＳ Ｐゴシック" panose="020B0600070205080204" pitchFamily="50" charset="-128"/>
              <a:ea typeface="ＭＳ Ｐゴシック" panose="020B0600070205080204" pitchFamily="50" charset="-128"/>
            </a:rPr>
            <a:t>28</a:t>
          </a:r>
          <a:r>
            <a:rPr kumimoji="1" lang="ja-JP" altLang="en-US" sz="1000">
              <a:latin typeface="ＭＳ Ｐゴシック" panose="020B0600070205080204" pitchFamily="50" charset="-128"/>
              <a:ea typeface="ＭＳ Ｐゴシック" panose="020B0600070205080204" pitchFamily="50" charset="-128"/>
            </a:rPr>
            <a:t>年度までは他団体と比較し固定資産の老朽化がやや進んだ状態にあったものが、積極的に施設整備・更新を行ったことにより有形固定資産減価償却率は改善していましたが、近年は単年度</a:t>
          </a:r>
          <a:r>
            <a:rPr kumimoji="1" lang="en-US" altLang="ja-JP" sz="1000">
              <a:latin typeface="ＭＳ Ｐゴシック" panose="020B0600070205080204" pitchFamily="50" charset="-128"/>
              <a:ea typeface="ＭＳ Ｐゴシック" panose="020B0600070205080204" pitchFamily="50" charset="-128"/>
            </a:rPr>
            <a:t>10</a:t>
          </a:r>
          <a:r>
            <a:rPr kumimoji="1" lang="ja-JP" altLang="en-US" sz="1000">
              <a:latin typeface="ＭＳ Ｐゴシック" panose="020B0600070205080204" pitchFamily="50" charset="-128"/>
              <a:ea typeface="ＭＳ Ｐゴシック" panose="020B0600070205080204" pitchFamily="50" charset="-128"/>
            </a:rPr>
            <a:t>億円を超える大規模な施設整備などをしていないため減価償却率は徐々に悪化しています。財政状況を見ながら住民のニーズに応じて必要な施設整備・更新を行っていきます。</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87949B7F-ACD2-4684-B043-5E953FC0DB36}"/>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560C7A4-8798-4628-A489-3C64C8104CC7}"/>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97BFF458-7E2C-4A6D-85D9-78394EABB1F8}"/>
            </a:ext>
          </a:extLst>
        </xdr:cNvPr>
        <xdr:cNvSpPr txBox="1"/>
      </xdr:nvSpPr>
      <xdr:spPr>
        <a:xfrm>
          <a:off x="735486" y="6811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BD352071-EBF4-48AC-9F0D-E08A8E3CD2AF}"/>
            </a:ext>
          </a:extLst>
        </xdr:cNvPr>
        <xdr:cNvCxnSpPr/>
      </xdr:nvCxnSpPr>
      <xdr:spPr>
        <a:xfrm>
          <a:off x="1152525" y="6603547"/>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3C2433E7-6BB0-4572-BFC5-FCD34A05DB1B}"/>
            </a:ext>
          </a:extLst>
        </xdr:cNvPr>
        <xdr:cNvSpPr txBox="1"/>
      </xdr:nvSpPr>
      <xdr:spPr>
        <a:xfrm>
          <a:off x="786781" y="651609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A9BB2103-4ADA-4BA4-8633-DBEF4D4C19A4}"/>
            </a:ext>
          </a:extLst>
        </xdr:cNvPr>
        <xdr:cNvCxnSpPr/>
      </xdr:nvCxnSpPr>
      <xdr:spPr>
        <a:xfrm>
          <a:off x="1152525" y="630781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DD083068-99B1-46C6-8940-DEDDEAF71F27}"/>
            </a:ext>
          </a:extLst>
        </xdr:cNvPr>
        <xdr:cNvSpPr txBox="1"/>
      </xdr:nvSpPr>
      <xdr:spPr>
        <a:xfrm>
          <a:off x="786781" y="62203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3B9B354D-997F-42BE-9011-955F2A8FAFED}"/>
            </a:ext>
          </a:extLst>
        </xdr:cNvPr>
        <xdr:cNvCxnSpPr/>
      </xdr:nvCxnSpPr>
      <xdr:spPr>
        <a:xfrm>
          <a:off x="1152525" y="6012089"/>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4C3DB4A1-CF1E-493E-B88D-1B493B21595E}"/>
            </a:ext>
          </a:extLst>
        </xdr:cNvPr>
        <xdr:cNvSpPr txBox="1"/>
      </xdr:nvSpPr>
      <xdr:spPr>
        <a:xfrm>
          <a:off x="786781" y="59182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04DB2F7B-99E1-42B4-B60B-40EA9F1D4CBB}"/>
            </a:ext>
          </a:extLst>
        </xdr:cNvPr>
        <xdr:cNvCxnSpPr/>
      </xdr:nvCxnSpPr>
      <xdr:spPr>
        <a:xfrm>
          <a:off x="1152525" y="5716361"/>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356DE926-776F-472E-AB27-F02ED424CB90}"/>
            </a:ext>
          </a:extLst>
        </xdr:cNvPr>
        <xdr:cNvSpPr txBox="1"/>
      </xdr:nvSpPr>
      <xdr:spPr>
        <a:xfrm>
          <a:off x="786781" y="56225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C4040352-3736-45B2-A4EA-0341314EB031}"/>
            </a:ext>
          </a:extLst>
        </xdr:cNvPr>
        <xdr:cNvCxnSpPr/>
      </xdr:nvCxnSpPr>
      <xdr:spPr>
        <a:xfrm>
          <a:off x="1152525" y="541428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2B26442B-AB32-43B5-AD19-62DB22EAF87A}"/>
            </a:ext>
          </a:extLst>
        </xdr:cNvPr>
        <xdr:cNvSpPr txBox="1"/>
      </xdr:nvSpPr>
      <xdr:spPr>
        <a:xfrm>
          <a:off x="786781" y="53268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3F077872-BA1D-4EB5-B1F0-3341670F38B6}"/>
            </a:ext>
          </a:extLst>
        </xdr:cNvPr>
        <xdr:cNvCxnSpPr/>
      </xdr:nvCxnSpPr>
      <xdr:spPr>
        <a:xfrm>
          <a:off x="1152525" y="5118553"/>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46465638-FA50-456F-841E-9B3361D39219}"/>
            </a:ext>
          </a:extLst>
        </xdr:cNvPr>
        <xdr:cNvSpPr txBox="1"/>
      </xdr:nvSpPr>
      <xdr:spPr>
        <a:xfrm>
          <a:off x="786781" y="5031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1947D764-D8DB-4654-ABD4-896039E8A44C}"/>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F5E269BE-AFBA-4DB7-873B-9AD6ACC3BBED}"/>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C0A62DE7-8155-4A20-A490-37982D2B23A9}"/>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67" name="直線コネクタ 66">
          <a:extLst>
            <a:ext uri="{FF2B5EF4-FFF2-40B4-BE49-F238E27FC236}">
              <a16:creationId xmlns:a16="http://schemas.microsoft.com/office/drawing/2014/main" id="{7F95055C-05FC-4EC6-BD1B-BB79D1367474}"/>
            </a:ext>
          </a:extLst>
        </xdr:cNvPr>
        <xdr:cNvCxnSpPr/>
      </xdr:nvCxnSpPr>
      <xdr:spPr>
        <a:xfrm flipV="1">
          <a:off x="4300220" y="5143228"/>
          <a:ext cx="1270" cy="1371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68" name="有形固定資産減価償却率最小値テキスト">
          <a:extLst>
            <a:ext uri="{FF2B5EF4-FFF2-40B4-BE49-F238E27FC236}">
              <a16:creationId xmlns:a16="http://schemas.microsoft.com/office/drawing/2014/main" id="{7FEEDBC6-B073-4A30-97B0-A3D2A54A7BB6}"/>
            </a:ext>
          </a:extLst>
        </xdr:cNvPr>
        <xdr:cNvSpPr txBox="1"/>
      </xdr:nvSpPr>
      <xdr:spPr>
        <a:xfrm>
          <a:off x="4352925" y="6518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69" name="直線コネクタ 68">
          <a:extLst>
            <a:ext uri="{FF2B5EF4-FFF2-40B4-BE49-F238E27FC236}">
              <a16:creationId xmlns:a16="http://schemas.microsoft.com/office/drawing/2014/main" id="{16A40311-8685-4357-8E80-FC96A813DD24}"/>
            </a:ext>
          </a:extLst>
        </xdr:cNvPr>
        <xdr:cNvCxnSpPr/>
      </xdr:nvCxnSpPr>
      <xdr:spPr>
        <a:xfrm>
          <a:off x="4213225" y="6514284"/>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70" name="有形固定資産減価償却率最大値テキスト">
          <a:extLst>
            <a:ext uri="{FF2B5EF4-FFF2-40B4-BE49-F238E27FC236}">
              <a16:creationId xmlns:a16="http://schemas.microsoft.com/office/drawing/2014/main" id="{29615A1C-1E69-480E-9E3C-1345F8EF0A63}"/>
            </a:ext>
          </a:extLst>
        </xdr:cNvPr>
        <xdr:cNvSpPr txBox="1"/>
      </xdr:nvSpPr>
      <xdr:spPr>
        <a:xfrm>
          <a:off x="4352925" y="4924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71" name="直線コネクタ 70">
          <a:extLst>
            <a:ext uri="{FF2B5EF4-FFF2-40B4-BE49-F238E27FC236}">
              <a16:creationId xmlns:a16="http://schemas.microsoft.com/office/drawing/2014/main" id="{ABAEF3DB-6D33-4F37-90B3-F4EC89DE3237}"/>
            </a:ext>
          </a:extLst>
        </xdr:cNvPr>
        <xdr:cNvCxnSpPr/>
      </xdr:nvCxnSpPr>
      <xdr:spPr>
        <a:xfrm>
          <a:off x="4213225" y="514322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72" name="有形固定資産減価償却率平均値テキスト">
          <a:extLst>
            <a:ext uri="{FF2B5EF4-FFF2-40B4-BE49-F238E27FC236}">
              <a16:creationId xmlns:a16="http://schemas.microsoft.com/office/drawing/2014/main" id="{2CB6C65A-68BF-4599-8C53-74D959C09CDB}"/>
            </a:ext>
          </a:extLst>
        </xdr:cNvPr>
        <xdr:cNvSpPr txBox="1"/>
      </xdr:nvSpPr>
      <xdr:spPr>
        <a:xfrm>
          <a:off x="4352925" y="56064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73" name="フローチャート: 判断 72">
          <a:extLst>
            <a:ext uri="{FF2B5EF4-FFF2-40B4-BE49-F238E27FC236}">
              <a16:creationId xmlns:a16="http://schemas.microsoft.com/office/drawing/2014/main" id="{A900FDEF-A4E5-4759-AEBA-36CD90BACDEE}"/>
            </a:ext>
          </a:extLst>
        </xdr:cNvPr>
        <xdr:cNvSpPr/>
      </xdr:nvSpPr>
      <xdr:spPr>
        <a:xfrm>
          <a:off x="4251325" y="574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74" name="フローチャート: 判断 73">
          <a:extLst>
            <a:ext uri="{FF2B5EF4-FFF2-40B4-BE49-F238E27FC236}">
              <a16:creationId xmlns:a16="http://schemas.microsoft.com/office/drawing/2014/main" id="{37327936-30F5-4F9A-9A2E-EF81586B70CA}"/>
            </a:ext>
          </a:extLst>
        </xdr:cNvPr>
        <xdr:cNvSpPr/>
      </xdr:nvSpPr>
      <xdr:spPr>
        <a:xfrm>
          <a:off x="3616325" y="574575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75" name="フローチャート: 判断 74">
          <a:extLst>
            <a:ext uri="{FF2B5EF4-FFF2-40B4-BE49-F238E27FC236}">
              <a16:creationId xmlns:a16="http://schemas.microsoft.com/office/drawing/2014/main" id="{5264EBBC-D05D-4DE4-AED1-23F23DCC97BE}"/>
            </a:ext>
          </a:extLst>
        </xdr:cNvPr>
        <xdr:cNvSpPr/>
      </xdr:nvSpPr>
      <xdr:spPr>
        <a:xfrm>
          <a:off x="2930525" y="57334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76" name="フローチャート: 判断 75">
          <a:extLst>
            <a:ext uri="{FF2B5EF4-FFF2-40B4-BE49-F238E27FC236}">
              <a16:creationId xmlns:a16="http://schemas.microsoft.com/office/drawing/2014/main" id="{72249150-3E24-47C0-B32C-17DE38E78101}"/>
            </a:ext>
          </a:extLst>
        </xdr:cNvPr>
        <xdr:cNvSpPr/>
      </xdr:nvSpPr>
      <xdr:spPr>
        <a:xfrm>
          <a:off x="2244725" y="56902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77" name="フローチャート: 判断 76">
          <a:extLst>
            <a:ext uri="{FF2B5EF4-FFF2-40B4-BE49-F238E27FC236}">
              <a16:creationId xmlns:a16="http://schemas.microsoft.com/office/drawing/2014/main" id="{EE664645-9517-4D1A-8D17-F0B143B17F8B}"/>
            </a:ext>
          </a:extLst>
        </xdr:cNvPr>
        <xdr:cNvSpPr/>
      </xdr:nvSpPr>
      <xdr:spPr>
        <a:xfrm>
          <a:off x="1558925" y="57118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62870754-31F5-42DD-B35C-6C4C4F1D7FF1}"/>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E682CF8-2991-4DB0-BF37-FBEFBA330CAC}"/>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8BFB8C64-6608-48BE-BCB1-01CC6AF9802B}"/>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AED44AB8-0252-4AE3-A620-64CE37F6D352}"/>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5AC76365-E6BA-4A89-95FF-4B2EA84970A4}"/>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29664</xdr:rowOff>
    </xdr:from>
    <xdr:to>
      <xdr:col>23</xdr:col>
      <xdr:colOff>136525</xdr:colOff>
      <xdr:row>30</xdr:row>
      <xdr:rowOff>131264</xdr:rowOff>
    </xdr:to>
    <xdr:sp macro="" textlink="">
      <xdr:nvSpPr>
        <xdr:cNvPr id="83" name="楕円 82">
          <a:extLst>
            <a:ext uri="{FF2B5EF4-FFF2-40B4-BE49-F238E27FC236}">
              <a16:creationId xmlns:a16="http://schemas.microsoft.com/office/drawing/2014/main" id="{B4FE57B6-A635-4C3A-BD9D-F38064872CF9}"/>
            </a:ext>
          </a:extLst>
        </xdr:cNvPr>
        <xdr:cNvSpPr/>
      </xdr:nvSpPr>
      <xdr:spPr>
        <a:xfrm>
          <a:off x="4251325" y="5776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8091</xdr:rowOff>
    </xdr:from>
    <xdr:ext cx="405111" cy="259045"/>
    <xdr:sp macro="" textlink="">
      <xdr:nvSpPr>
        <xdr:cNvPr id="84" name="有形固定資産減価償却率該当値テキスト">
          <a:extLst>
            <a:ext uri="{FF2B5EF4-FFF2-40B4-BE49-F238E27FC236}">
              <a16:creationId xmlns:a16="http://schemas.microsoft.com/office/drawing/2014/main" id="{963FCD6D-849F-4078-91FB-4C68B2382195}"/>
            </a:ext>
          </a:extLst>
        </xdr:cNvPr>
        <xdr:cNvSpPr txBox="1"/>
      </xdr:nvSpPr>
      <xdr:spPr>
        <a:xfrm>
          <a:off x="4352925" y="5754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157933</xdr:rowOff>
    </xdr:from>
    <xdr:to>
      <xdr:col>19</xdr:col>
      <xdr:colOff>187325</xdr:colOff>
      <xdr:row>30</xdr:row>
      <xdr:rowOff>88083</xdr:rowOff>
    </xdr:to>
    <xdr:sp macro="" textlink="">
      <xdr:nvSpPr>
        <xdr:cNvPr id="85" name="楕円 84">
          <a:extLst>
            <a:ext uri="{FF2B5EF4-FFF2-40B4-BE49-F238E27FC236}">
              <a16:creationId xmlns:a16="http://schemas.microsoft.com/office/drawing/2014/main" id="{C89177A3-5C8D-4644-89A2-964D390DB1B5}"/>
            </a:ext>
          </a:extLst>
        </xdr:cNvPr>
        <xdr:cNvSpPr/>
      </xdr:nvSpPr>
      <xdr:spPr>
        <a:xfrm>
          <a:off x="3616325" y="573958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37283</xdr:rowOff>
    </xdr:from>
    <xdr:to>
      <xdr:col>23</xdr:col>
      <xdr:colOff>85725</xdr:colOff>
      <xdr:row>30</xdr:row>
      <xdr:rowOff>80464</xdr:rowOff>
    </xdr:to>
    <xdr:cxnSp macro="">
      <xdr:nvCxnSpPr>
        <xdr:cNvPr id="86" name="直線コネクタ 85">
          <a:extLst>
            <a:ext uri="{FF2B5EF4-FFF2-40B4-BE49-F238E27FC236}">
              <a16:creationId xmlns:a16="http://schemas.microsoft.com/office/drawing/2014/main" id="{4AFF69DF-E5D1-4B4F-AFEF-02E0C4D82B18}"/>
            </a:ext>
          </a:extLst>
        </xdr:cNvPr>
        <xdr:cNvCxnSpPr/>
      </xdr:nvCxnSpPr>
      <xdr:spPr>
        <a:xfrm>
          <a:off x="3667125" y="5784033"/>
          <a:ext cx="635000" cy="4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111669</xdr:rowOff>
    </xdr:from>
    <xdr:to>
      <xdr:col>15</xdr:col>
      <xdr:colOff>187325</xdr:colOff>
      <xdr:row>30</xdr:row>
      <xdr:rowOff>41819</xdr:rowOff>
    </xdr:to>
    <xdr:sp macro="" textlink="">
      <xdr:nvSpPr>
        <xdr:cNvPr id="87" name="楕円 86">
          <a:extLst>
            <a:ext uri="{FF2B5EF4-FFF2-40B4-BE49-F238E27FC236}">
              <a16:creationId xmlns:a16="http://schemas.microsoft.com/office/drawing/2014/main" id="{94B6D3B8-80BB-45F0-A8FF-F45CB38FCC33}"/>
            </a:ext>
          </a:extLst>
        </xdr:cNvPr>
        <xdr:cNvSpPr/>
      </xdr:nvSpPr>
      <xdr:spPr>
        <a:xfrm>
          <a:off x="2930525" y="569331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162469</xdr:rowOff>
    </xdr:from>
    <xdr:to>
      <xdr:col>19</xdr:col>
      <xdr:colOff>136525</xdr:colOff>
      <xdr:row>30</xdr:row>
      <xdr:rowOff>37283</xdr:rowOff>
    </xdr:to>
    <xdr:cxnSp macro="">
      <xdr:nvCxnSpPr>
        <xdr:cNvPr id="88" name="直線コネクタ 87">
          <a:extLst>
            <a:ext uri="{FF2B5EF4-FFF2-40B4-BE49-F238E27FC236}">
              <a16:creationId xmlns:a16="http://schemas.microsoft.com/office/drawing/2014/main" id="{847166F0-E2C4-4521-95D7-2A3E9B6A8B2A}"/>
            </a:ext>
          </a:extLst>
        </xdr:cNvPr>
        <xdr:cNvCxnSpPr/>
      </xdr:nvCxnSpPr>
      <xdr:spPr>
        <a:xfrm>
          <a:off x="2981325" y="5744119"/>
          <a:ext cx="685800" cy="3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53068</xdr:rowOff>
    </xdr:from>
    <xdr:to>
      <xdr:col>11</xdr:col>
      <xdr:colOff>187325</xdr:colOff>
      <xdr:row>29</xdr:row>
      <xdr:rowOff>154668</xdr:rowOff>
    </xdr:to>
    <xdr:sp macro="" textlink="">
      <xdr:nvSpPr>
        <xdr:cNvPr id="89" name="楕円 88">
          <a:extLst>
            <a:ext uri="{FF2B5EF4-FFF2-40B4-BE49-F238E27FC236}">
              <a16:creationId xmlns:a16="http://schemas.microsoft.com/office/drawing/2014/main" id="{A5204BE9-A854-4F18-9183-4576E3548B1A}"/>
            </a:ext>
          </a:extLst>
        </xdr:cNvPr>
        <xdr:cNvSpPr/>
      </xdr:nvSpPr>
      <xdr:spPr>
        <a:xfrm>
          <a:off x="2244725" y="563471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103868</xdr:rowOff>
    </xdr:from>
    <xdr:to>
      <xdr:col>15</xdr:col>
      <xdr:colOff>136525</xdr:colOff>
      <xdr:row>29</xdr:row>
      <xdr:rowOff>162469</xdr:rowOff>
    </xdr:to>
    <xdr:cxnSp macro="">
      <xdr:nvCxnSpPr>
        <xdr:cNvPr id="90" name="直線コネクタ 89">
          <a:extLst>
            <a:ext uri="{FF2B5EF4-FFF2-40B4-BE49-F238E27FC236}">
              <a16:creationId xmlns:a16="http://schemas.microsoft.com/office/drawing/2014/main" id="{44FD7B51-F8FF-4905-81FB-114EF0B96C6C}"/>
            </a:ext>
          </a:extLst>
        </xdr:cNvPr>
        <xdr:cNvCxnSpPr/>
      </xdr:nvCxnSpPr>
      <xdr:spPr>
        <a:xfrm>
          <a:off x="2295525" y="5685518"/>
          <a:ext cx="6858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6803</xdr:rowOff>
    </xdr:from>
    <xdr:to>
      <xdr:col>7</xdr:col>
      <xdr:colOff>187325</xdr:colOff>
      <xdr:row>29</xdr:row>
      <xdr:rowOff>108403</xdr:rowOff>
    </xdr:to>
    <xdr:sp macro="" textlink="">
      <xdr:nvSpPr>
        <xdr:cNvPr id="91" name="楕円 90">
          <a:extLst>
            <a:ext uri="{FF2B5EF4-FFF2-40B4-BE49-F238E27FC236}">
              <a16:creationId xmlns:a16="http://schemas.microsoft.com/office/drawing/2014/main" id="{D9EF0983-1184-443A-9181-2301E245DBC7}"/>
            </a:ext>
          </a:extLst>
        </xdr:cNvPr>
        <xdr:cNvSpPr/>
      </xdr:nvSpPr>
      <xdr:spPr>
        <a:xfrm>
          <a:off x="1558925" y="558845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57603</xdr:rowOff>
    </xdr:from>
    <xdr:to>
      <xdr:col>11</xdr:col>
      <xdr:colOff>136525</xdr:colOff>
      <xdr:row>29</xdr:row>
      <xdr:rowOff>103868</xdr:rowOff>
    </xdr:to>
    <xdr:cxnSp macro="">
      <xdr:nvCxnSpPr>
        <xdr:cNvPr id="92" name="直線コネクタ 91">
          <a:extLst>
            <a:ext uri="{FF2B5EF4-FFF2-40B4-BE49-F238E27FC236}">
              <a16:creationId xmlns:a16="http://schemas.microsoft.com/office/drawing/2014/main" id="{5EA62368-B84E-4624-AA4F-4B00AAF02315}"/>
            </a:ext>
          </a:extLst>
        </xdr:cNvPr>
        <xdr:cNvCxnSpPr/>
      </xdr:nvCxnSpPr>
      <xdr:spPr>
        <a:xfrm>
          <a:off x="1609725" y="5639253"/>
          <a:ext cx="685800" cy="4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85379</xdr:rowOff>
    </xdr:from>
    <xdr:ext cx="405111" cy="259045"/>
    <xdr:sp macro="" textlink="">
      <xdr:nvSpPr>
        <xdr:cNvPr id="93" name="n_1aveValue有形固定資産減価償却率">
          <a:extLst>
            <a:ext uri="{FF2B5EF4-FFF2-40B4-BE49-F238E27FC236}">
              <a16:creationId xmlns:a16="http://schemas.microsoft.com/office/drawing/2014/main" id="{9B18D5DC-3537-46DF-BD64-99FC865AF496}"/>
            </a:ext>
          </a:extLst>
        </xdr:cNvPr>
        <xdr:cNvSpPr txBox="1"/>
      </xdr:nvSpPr>
      <xdr:spPr>
        <a:xfrm>
          <a:off x="3470919" y="5832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73042</xdr:rowOff>
    </xdr:from>
    <xdr:ext cx="405111" cy="259045"/>
    <xdr:sp macro="" textlink="">
      <xdr:nvSpPr>
        <xdr:cNvPr id="94" name="n_2aveValue有形固定資産減価償却率">
          <a:extLst>
            <a:ext uri="{FF2B5EF4-FFF2-40B4-BE49-F238E27FC236}">
              <a16:creationId xmlns:a16="http://schemas.microsoft.com/office/drawing/2014/main" id="{53CC3932-8A4A-4BEB-8BBE-593F2C8FADCE}"/>
            </a:ext>
          </a:extLst>
        </xdr:cNvPr>
        <xdr:cNvSpPr txBox="1"/>
      </xdr:nvSpPr>
      <xdr:spPr>
        <a:xfrm>
          <a:off x="2797819" y="5819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29862</xdr:rowOff>
    </xdr:from>
    <xdr:ext cx="405111" cy="259045"/>
    <xdr:sp macro="" textlink="">
      <xdr:nvSpPr>
        <xdr:cNvPr id="95" name="n_3aveValue有形固定資産減価償却率">
          <a:extLst>
            <a:ext uri="{FF2B5EF4-FFF2-40B4-BE49-F238E27FC236}">
              <a16:creationId xmlns:a16="http://schemas.microsoft.com/office/drawing/2014/main" id="{43555A07-0CA2-4CD8-8A17-20DADCA10942}"/>
            </a:ext>
          </a:extLst>
        </xdr:cNvPr>
        <xdr:cNvSpPr txBox="1"/>
      </xdr:nvSpPr>
      <xdr:spPr>
        <a:xfrm>
          <a:off x="2112019" y="577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51452</xdr:rowOff>
    </xdr:from>
    <xdr:ext cx="405111" cy="259045"/>
    <xdr:sp macro="" textlink="">
      <xdr:nvSpPr>
        <xdr:cNvPr id="96" name="n_4aveValue有形固定資産減価償却率">
          <a:extLst>
            <a:ext uri="{FF2B5EF4-FFF2-40B4-BE49-F238E27FC236}">
              <a16:creationId xmlns:a16="http://schemas.microsoft.com/office/drawing/2014/main" id="{B3628EF6-7AD9-428C-BC7A-1718573C9027}"/>
            </a:ext>
          </a:extLst>
        </xdr:cNvPr>
        <xdr:cNvSpPr txBox="1"/>
      </xdr:nvSpPr>
      <xdr:spPr>
        <a:xfrm>
          <a:off x="1426219" y="5798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104610</xdr:rowOff>
    </xdr:from>
    <xdr:ext cx="405111" cy="259045"/>
    <xdr:sp macro="" textlink="">
      <xdr:nvSpPr>
        <xdr:cNvPr id="97" name="n_1mainValue有形固定資産減価償却率">
          <a:extLst>
            <a:ext uri="{FF2B5EF4-FFF2-40B4-BE49-F238E27FC236}">
              <a16:creationId xmlns:a16="http://schemas.microsoft.com/office/drawing/2014/main" id="{A4446EF2-59D1-4372-8488-24352E3A28F1}"/>
            </a:ext>
          </a:extLst>
        </xdr:cNvPr>
        <xdr:cNvSpPr txBox="1"/>
      </xdr:nvSpPr>
      <xdr:spPr>
        <a:xfrm>
          <a:off x="3470919" y="5521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58346</xdr:rowOff>
    </xdr:from>
    <xdr:ext cx="405111" cy="259045"/>
    <xdr:sp macro="" textlink="">
      <xdr:nvSpPr>
        <xdr:cNvPr id="98" name="n_2mainValue有形固定資産減価償却率">
          <a:extLst>
            <a:ext uri="{FF2B5EF4-FFF2-40B4-BE49-F238E27FC236}">
              <a16:creationId xmlns:a16="http://schemas.microsoft.com/office/drawing/2014/main" id="{CB921936-5B4D-4E90-816D-9E6288F4CBF7}"/>
            </a:ext>
          </a:extLst>
        </xdr:cNvPr>
        <xdr:cNvSpPr txBox="1"/>
      </xdr:nvSpPr>
      <xdr:spPr>
        <a:xfrm>
          <a:off x="2797819" y="547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171195</xdr:rowOff>
    </xdr:from>
    <xdr:ext cx="405111" cy="259045"/>
    <xdr:sp macro="" textlink="">
      <xdr:nvSpPr>
        <xdr:cNvPr id="99" name="n_3mainValue有形固定資産減価償却率">
          <a:extLst>
            <a:ext uri="{FF2B5EF4-FFF2-40B4-BE49-F238E27FC236}">
              <a16:creationId xmlns:a16="http://schemas.microsoft.com/office/drawing/2014/main" id="{CDFA3709-003E-4161-A459-FEDC3CBDB61B}"/>
            </a:ext>
          </a:extLst>
        </xdr:cNvPr>
        <xdr:cNvSpPr txBox="1"/>
      </xdr:nvSpPr>
      <xdr:spPr>
        <a:xfrm>
          <a:off x="2112019" y="5416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124930</xdr:rowOff>
    </xdr:from>
    <xdr:ext cx="405111" cy="259045"/>
    <xdr:sp macro="" textlink="">
      <xdr:nvSpPr>
        <xdr:cNvPr id="100" name="n_4mainValue有形固定資産減価償却率">
          <a:extLst>
            <a:ext uri="{FF2B5EF4-FFF2-40B4-BE49-F238E27FC236}">
              <a16:creationId xmlns:a16="http://schemas.microsoft.com/office/drawing/2014/main" id="{77143296-2973-4622-AD10-1BFCEBD48398}"/>
            </a:ext>
          </a:extLst>
        </xdr:cNvPr>
        <xdr:cNvSpPr txBox="1"/>
      </xdr:nvSpPr>
      <xdr:spPr>
        <a:xfrm>
          <a:off x="1426219" y="5376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193818D1-6306-4011-9448-CE7FAF8C96D7}"/>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198C7E29-5B95-4F22-BA9E-5306470ED900}"/>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BAE5C027-A8BF-4B57-A1C6-DFC441C85B8B}"/>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[ 621.1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1BE23CD5-F3F4-4FE2-91A5-5CC1630CEE11}"/>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D03B3D42-9404-4497-9E82-0604150EAA3A}"/>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B759AA6C-7021-4F43-A42A-1B78D0E5F895}"/>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A71C6C29-685A-414B-AB85-BC3581E36E73}"/>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5A5C9852-826A-4424-887A-27388E47EF9D}"/>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68D9651F-E107-4EF5-A85A-534A72BD3EDC}"/>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FFA1729-23BC-4DB0-8D2D-59A5323C82D7}"/>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227657F2-1111-4677-8C56-1444E04719C9}"/>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CED4FA1-37F5-438C-83B3-CE64FCB39501}"/>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42342046-6B54-46D2-9CB2-7E5AFD42EB64}"/>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年度決算では、類似団体平均と比べ債務償還比率が</a:t>
          </a:r>
          <a:r>
            <a:rPr kumimoji="1" lang="en-US" altLang="ja-JP" sz="1000">
              <a:latin typeface="ＭＳ Ｐゴシック" panose="020B0600070205080204" pitchFamily="50" charset="-128"/>
              <a:ea typeface="ＭＳ Ｐゴシック" panose="020B0600070205080204" pitchFamily="50" charset="-128"/>
            </a:rPr>
            <a:t>412</a:t>
          </a:r>
          <a:r>
            <a:rPr kumimoji="1" lang="ja-JP" altLang="en-US" sz="1000">
              <a:latin typeface="ＭＳ Ｐゴシック" panose="020B0600070205080204" pitchFamily="50" charset="-128"/>
              <a:ea typeface="ＭＳ Ｐゴシック" panose="020B0600070205080204" pitchFamily="50" charset="-128"/>
            </a:rPr>
            <a:t>％多く、非常に高い数値となっています。</a:t>
          </a:r>
        </a:p>
        <a:p>
          <a:r>
            <a:rPr kumimoji="1" lang="ja-JP" altLang="en-US" sz="1000">
              <a:latin typeface="ＭＳ Ｐゴシック" panose="020B0600070205080204" pitchFamily="50" charset="-128"/>
              <a:ea typeface="ＭＳ Ｐゴシック" panose="020B0600070205080204" pitchFamily="50" charset="-128"/>
            </a:rPr>
            <a:t>　財政基盤の弱い西ノ島町では、施設整備を行う際にその財源を地方債に頼る必要があるため、施設整備を多く行った年度の後は高くなると言えます。</a:t>
          </a:r>
        </a:p>
        <a:p>
          <a:r>
            <a:rPr kumimoji="1" lang="ja-JP" altLang="en-US" sz="1000">
              <a:latin typeface="ＭＳ Ｐゴシック" panose="020B0600070205080204" pitchFamily="50" charset="-128"/>
              <a:ea typeface="ＭＳ Ｐゴシック" panose="020B0600070205080204" pitchFamily="50" charset="-128"/>
            </a:rPr>
            <a:t>　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年度は分子となる地方債残高は減少しましたが、経常一般財源等よりも経常経費充当財源等の伸びが大きく分母が減少したことにより</a:t>
          </a:r>
          <a:r>
            <a:rPr kumimoji="1" lang="en-US" altLang="ja-JP" sz="1000">
              <a:latin typeface="ＭＳ Ｐゴシック" panose="020B0600070205080204" pitchFamily="50" charset="-128"/>
              <a:ea typeface="ＭＳ Ｐゴシック" panose="020B0600070205080204" pitchFamily="50" charset="-128"/>
            </a:rPr>
            <a:t>46.1</a:t>
          </a:r>
          <a:r>
            <a:rPr kumimoji="1" lang="ja-JP" altLang="en-US" sz="1000">
              <a:latin typeface="ＭＳ Ｐゴシック" panose="020B0600070205080204" pitchFamily="50" charset="-128"/>
              <a:ea typeface="ＭＳ Ｐゴシック" panose="020B0600070205080204" pitchFamily="50" charset="-128"/>
            </a:rPr>
            <a:t>％悪化しました。令和</a:t>
          </a:r>
          <a:r>
            <a:rPr kumimoji="1" lang="en-US" altLang="ja-JP" sz="1000">
              <a:latin typeface="ＭＳ Ｐゴシック" panose="020B0600070205080204" pitchFamily="50" charset="-128"/>
              <a:ea typeface="ＭＳ Ｐゴシック" panose="020B0600070205080204" pitchFamily="50" charset="-128"/>
            </a:rPr>
            <a:t>9</a:t>
          </a:r>
          <a:r>
            <a:rPr kumimoji="1" lang="ja-JP" altLang="en-US" sz="1000">
              <a:latin typeface="ＭＳ Ｐゴシック" panose="020B0600070205080204" pitchFamily="50" charset="-128"/>
              <a:ea typeface="ＭＳ Ｐゴシック" panose="020B0600070205080204" pitchFamily="50" charset="-128"/>
            </a:rPr>
            <a:t>年度まで、フェリー新造（隠岐広域連合）や移住体験施設整備、新火葬場整備などを行い地方債借入が増えるため徐々に悪化すると考えられます。</a:t>
          </a:r>
          <a:endParaRPr kumimoji="1" lang="en-US" altLang="ja-JP" sz="10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B46299BB-A059-446E-9F42-ED4AAE52FB30}"/>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A1BFBC50-AD64-4BEA-9B7C-16D3B9551A9C}"/>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D19E3FCB-5044-4B74-BB1A-D898FFEEEF36}"/>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890DDDA8-FE72-4362-814E-F69B39981618}"/>
            </a:ext>
          </a:extLst>
        </xdr:cNvPr>
        <xdr:cNvCxnSpPr/>
      </xdr:nvCxnSpPr>
      <xdr:spPr>
        <a:xfrm>
          <a:off x="10194925" y="65584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18579B58-0685-4E3F-89B3-CFB2C2632E5D}"/>
            </a:ext>
          </a:extLst>
        </xdr:cNvPr>
        <xdr:cNvSpPr txBox="1"/>
      </xdr:nvSpPr>
      <xdr:spPr>
        <a:xfrm>
          <a:off x="9705751" y="64646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121BA5F6-F20B-4C82-82F4-5446CF36169C}"/>
            </a:ext>
          </a:extLst>
        </xdr:cNvPr>
        <xdr:cNvCxnSpPr/>
      </xdr:nvCxnSpPr>
      <xdr:spPr>
        <a:xfrm>
          <a:off x="10194925" y="62113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C417FAA9-F61C-4C9F-9392-B5C561B91DEC}"/>
            </a:ext>
          </a:extLst>
        </xdr:cNvPr>
        <xdr:cNvSpPr txBox="1"/>
      </xdr:nvSpPr>
      <xdr:spPr>
        <a:xfrm>
          <a:off x="9758836" y="61175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5E48F55D-8263-4F6F-8B80-CE2610C0D098}"/>
            </a:ext>
          </a:extLst>
        </xdr:cNvPr>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4AB5D67D-1AD2-4DCE-A141-D5B21D3AE11A}"/>
            </a:ext>
          </a:extLst>
        </xdr:cNvPr>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E377EA5F-625B-4087-BFCD-3A54A4C297EB}"/>
            </a:ext>
          </a:extLst>
        </xdr:cNvPr>
        <xdr:cNvCxnSpPr/>
      </xdr:nvCxnSpPr>
      <xdr:spPr>
        <a:xfrm>
          <a:off x="10194925" y="55170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3A05442B-F7B7-4896-905E-5442BAA28237}"/>
            </a:ext>
          </a:extLst>
        </xdr:cNvPr>
        <xdr:cNvSpPr txBox="1"/>
      </xdr:nvSpPr>
      <xdr:spPr>
        <a:xfrm>
          <a:off x="9758836" y="54232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D0159DCF-903F-4823-8D0E-115EDECA51CB}"/>
            </a:ext>
          </a:extLst>
        </xdr:cNvPr>
        <xdr:cNvCxnSpPr/>
      </xdr:nvCxnSpPr>
      <xdr:spPr>
        <a:xfrm>
          <a:off x="10194925" y="51699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9E1D7E88-863A-4CDE-804F-59CF0BE0051A}"/>
            </a:ext>
          </a:extLst>
        </xdr:cNvPr>
        <xdr:cNvSpPr txBox="1"/>
      </xdr:nvSpPr>
      <xdr:spPr>
        <a:xfrm>
          <a:off x="9861428" y="5082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41047223-68F4-47FE-B2EF-A92F6BD3FD6C}"/>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E1D9D8AB-86C5-4E1F-B247-7E95A5CA9337}"/>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29" name="直線コネクタ 128">
          <a:extLst>
            <a:ext uri="{FF2B5EF4-FFF2-40B4-BE49-F238E27FC236}">
              <a16:creationId xmlns:a16="http://schemas.microsoft.com/office/drawing/2014/main" id="{6B6697A9-B723-445B-B03E-502C4D29F87D}"/>
            </a:ext>
          </a:extLst>
        </xdr:cNvPr>
        <xdr:cNvCxnSpPr/>
      </xdr:nvCxnSpPr>
      <xdr:spPr>
        <a:xfrm flipV="1">
          <a:off x="13323570" y="5169958"/>
          <a:ext cx="1269" cy="1237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30" name="債務償還比率最小値テキスト">
          <a:extLst>
            <a:ext uri="{FF2B5EF4-FFF2-40B4-BE49-F238E27FC236}">
              <a16:creationId xmlns:a16="http://schemas.microsoft.com/office/drawing/2014/main" id="{81829763-4894-4B59-A05D-1FE1025CD8EF}"/>
            </a:ext>
          </a:extLst>
        </xdr:cNvPr>
        <xdr:cNvSpPr txBox="1"/>
      </xdr:nvSpPr>
      <xdr:spPr>
        <a:xfrm>
          <a:off x="13376275" y="640447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31" name="直線コネクタ 130">
          <a:extLst>
            <a:ext uri="{FF2B5EF4-FFF2-40B4-BE49-F238E27FC236}">
              <a16:creationId xmlns:a16="http://schemas.microsoft.com/office/drawing/2014/main" id="{B1A88FE9-3851-48A3-884F-4E1BAB5BCB0B}"/>
            </a:ext>
          </a:extLst>
        </xdr:cNvPr>
        <xdr:cNvCxnSpPr/>
      </xdr:nvCxnSpPr>
      <xdr:spPr>
        <a:xfrm>
          <a:off x="13255625" y="64069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F6A8F0A1-439A-405A-80BD-ACB0840B227F}"/>
            </a:ext>
          </a:extLst>
        </xdr:cNvPr>
        <xdr:cNvSpPr txBox="1"/>
      </xdr:nvSpPr>
      <xdr:spPr>
        <a:xfrm>
          <a:off x="13376275" y="4951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DAFD011B-E120-47E4-86D1-9C8D09D202BA}"/>
            </a:ext>
          </a:extLst>
        </xdr:cNvPr>
        <xdr:cNvCxnSpPr/>
      </xdr:nvCxnSpPr>
      <xdr:spPr>
        <a:xfrm>
          <a:off x="13255625" y="5169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135039</xdr:rowOff>
    </xdr:from>
    <xdr:ext cx="469744" cy="259045"/>
    <xdr:sp macro="" textlink="">
      <xdr:nvSpPr>
        <xdr:cNvPr id="134" name="債務償還比率平均値テキスト">
          <a:extLst>
            <a:ext uri="{FF2B5EF4-FFF2-40B4-BE49-F238E27FC236}">
              <a16:creationId xmlns:a16="http://schemas.microsoft.com/office/drawing/2014/main" id="{7FC66F88-6E3D-4091-918B-8225BEDDC62C}"/>
            </a:ext>
          </a:extLst>
        </xdr:cNvPr>
        <xdr:cNvSpPr txBox="1"/>
      </xdr:nvSpPr>
      <xdr:spPr>
        <a:xfrm>
          <a:off x="13376275" y="5221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35" name="フローチャート: 判断 134">
          <a:extLst>
            <a:ext uri="{FF2B5EF4-FFF2-40B4-BE49-F238E27FC236}">
              <a16:creationId xmlns:a16="http://schemas.microsoft.com/office/drawing/2014/main" id="{4BFCB93A-D7DA-48C9-BC47-4B92455E4A46}"/>
            </a:ext>
          </a:extLst>
        </xdr:cNvPr>
        <xdr:cNvSpPr/>
      </xdr:nvSpPr>
      <xdr:spPr>
        <a:xfrm>
          <a:off x="13293725" y="536361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36" name="フローチャート: 判断 135">
          <a:extLst>
            <a:ext uri="{FF2B5EF4-FFF2-40B4-BE49-F238E27FC236}">
              <a16:creationId xmlns:a16="http://schemas.microsoft.com/office/drawing/2014/main" id="{842FE925-10A8-411A-8B93-E1D9625B5DB9}"/>
            </a:ext>
          </a:extLst>
        </xdr:cNvPr>
        <xdr:cNvSpPr/>
      </xdr:nvSpPr>
      <xdr:spPr>
        <a:xfrm>
          <a:off x="12639675" y="54004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37" name="フローチャート: 判断 136">
          <a:extLst>
            <a:ext uri="{FF2B5EF4-FFF2-40B4-BE49-F238E27FC236}">
              <a16:creationId xmlns:a16="http://schemas.microsoft.com/office/drawing/2014/main" id="{59C0E2D3-D4E9-4B5A-87A9-E6283359514D}"/>
            </a:ext>
          </a:extLst>
        </xdr:cNvPr>
        <xdr:cNvSpPr/>
      </xdr:nvSpPr>
      <xdr:spPr>
        <a:xfrm>
          <a:off x="11953875" y="532822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38" name="フローチャート: 判断 137">
          <a:extLst>
            <a:ext uri="{FF2B5EF4-FFF2-40B4-BE49-F238E27FC236}">
              <a16:creationId xmlns:a16="http://schemas.microsoft.com/office/drawing/2014/main" id="{4F145CF8-5B01-4DA5-A67B-F690428D1DE4}"/>
            </a:ext>
          </a:extLst>
        </xdr:cNvPr>
        <xdr:cNvSpPr/>
      </xdr:nvSpPr>
      <xdr:spPr>
        <a:xfrm>
          <a:off x="11268075" y="5278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139" name="フローチャート: 判断 138">
          <a:extLst>
            <a:ext uri="{FF2B5EF4-FFF2-40B4-BE49-F238E27FC236}">
              <a16:creationId xmlns:a16="http://schemas.microsoft.com/office/drawing/2014/main" id="{17DDCFFB-0BA8-41AF-811D-0F7A5250B87F}"/>
            </a:ext>
          </a:extLst>
        </xdr:cNvPr>
        <xdr:cNvSpPr/>
      </xdr:nvSpPr>
      <xdr:spPr>
        <a:xfrm>
          <a:off x="10582275" y="554137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572D6684-169B-4FD3-8227-53072AF732B0}"/>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D1F03823-7BA7-474F-85DC-D4F9625C5DC2}"/>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14C3059F-1D06-49F3-A6AC-7E086F86B5F2}"/>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E4E30221-B06B-4DED-8276-96DF11BA7FAE}"/>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19E6451B-23C8-4792-9ED4-E16B1D8407BB}"/>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91983</xdr:rowOff>
    </xdr:from>
    <xdr:to>
      <xdr:col>76</xdr:col>
      <xdr:colOff>73025</xdr:colOff>
      <xdr:row>31</xdr:row>
      <xdr:rowOff>22133</xdr:rowOff>
    </xdr:to>
    <xdr:sp macro="" textlink="">
      <xdr:nvSpPr>
        <xdr:cNvPr id="145" name="楕円 144">
          <a:extLst>
            <a:ext uri="{FF2B5EF4-FFF2-40B4-BE49-F238E27FC236}">
              <a16:creationId xmlns:a16="http://schemas.microsoft.com/office/drawing/2014/main" id="{A7AFCEFC-C83D-4E72-B3CF-AB885C07EA8D}"/>
            </a:ext>
          </a:extLst>
        </xdr:cNvPr>
        <xdr:cNvSpPr/>
      </xdr:nvSpPr>
      <xdr:spPr>
        <a:xfrm>
          <a:off x="13293725" y="583873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70410</xdr:rowOff>
    </xdr:from>
    <xdr:ext cx="469744" cy="259045"/>
    <xdr:sp macro="" textlink="">
      <xdr:nvSpPr>
        <xdr:cNvPr id="146" name="債務償還比率該当値テキスト">
          <a:extLst>
            <a:ext uri="{FF2B5EF4-FFF2-40B4-BE49-F238E27FC236}">
              <a16:creationId xmlns:a16="http://schemas.microsoft.com/office/drawing/2014/main" id="{D3BA4CD1-9D43-4AFC-A6A7-CCD466AA4131}"/>
            </a:ext>
          </a:extLst>
        </xdr:cNvPr>
        <xdr:cNvSpPr txBox="1"/>
      </xdr:nvSpPr>
      <xdr:spPr>
        <a:xfrm>
          <a:off x="13376275" y="5817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36689</xdr:rowOff>
    </xdr:from>
    <xdr:to>
      <xdr:col>72</xdr:col>
      <xdr:colOff>123825</xdr:colOff>
      <xdr:row>30</xdr:row>
      <xdr:rowOff>138289</xdr:rowOff>
    </xdr:to>
    <xdr:sp macro="" textlink="">
      <xdr:nvSpPr>
        <xdr:cNvPr id="147" name="楕円 146">
          <a:extLst>
            <a:ext uri="{FF2B5EF4-FFF2-40B4-BE49-F238E27FC236}">
              <a16:creationId xmlns:a16="http://schemas.microsoft.com/office/drawing/2014/main" id="{F2A572FA-D496-4700-91F6-1B84F87A73ED}"/>
            </a:ext>
          </a:extLst>
        </xdr:cNvPr>
        <xdr:cNvSpPr/>
      </xdr:nvSpPr>
      <xdr:spPr>
        <a:xfrm>
          <a:off x="12639675" y="578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87489</xdr:rowOff>
    </xdr:from>
    <xdr:to>
      <xdr:col>76</xdr:col>
      <xdr:colOff>22225</xdr:colOff>
      <xdr:row>30</xdr:row>
      <xdr:rowOff>142783</xdr:rowOff>
    </xdr:to>
    <xdr:cxnSp macro="">
      <xdr:nvCxnSpPr>
        <xdr:cNvPr id="148" name="直線コネクタ 147">
          <a:extLst>
            <a:ext uri="{FF2B5EF4-FFF2-40B4-BE49-F238E27FC236}">
              <a16:creationId xmlns:a16="http://schemas.microsoft.com/office/drawing/2014/main" id="{C60B60CE-D2A5-4FF2-91C6-3C07708E0FE7}"/>
            </a:ext>
          </a:extLst>
        </xdr:cNvPr>
        <xdr:cNvCxnSpPr/>
      </xdr:nvCxnSpPr>
      <xdr:spPr>
        <a:xfrm>
          <a:off x="12690475" y="5834239"/>
          <a:ext cx="635000" cy="55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41847</xdr:rowOff>
    </xdr:from>
    <xdr:to>
      <xdr:col>68</xdr:col>
      <xdr:colOff>123825</xdr:colOff>
      <xdr:row>30</xdr:row>
      <xdr:rowOff>143447</xdr:rowOff>
    </xdr:to>
    <xdr:sp macro="" textlink="">
      <xdr:nvSpPr>
        <xdr:cNvPr id="149" name="楕円 148">
          <a:extLst>
            <a:ext uri="{FF2B5EF4-FFF2-40B4-BE49-F238E27FC236}">
              <a16:creationId xmlns:a16="http://schemas.microsoft.com/office/drawing/2014/main" id="{73063DBB-2DF2-4A34-92AF-E261431974C9}"/>
            </a:ext>
          </a:extLst>
        </xdr:cNvPr>
        <xdr:cNvSpPr/>
      </xdr:nvSpPr>
      <xdr:spPr>
        <a:xfrm>
          <a:off x="11953875" y="5788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87489</xdr:rowOff>
    </xdr:from>
    <xdr:to>
      <xdr:col>72</xdr:col>
      <xdr:colOff>73025</xdr:colOff>
      <xdr:row>30</xdr:row>
      <xdr:rowOff>92647</xdr:rowOff>
    </xdr:to>
    <xdr:cxnSp macro="">
      <xdr:nvCxnSpPr>
        <xdr:cNvPr id="150" name="直線コネクタ 149">
          <a:extLst>
            <a:ext uri="{FF2B5EF4-FFF2-40B4-BE49-F238E27FC236}">
              <a16:creationId xmlns:a16="http://schemas.microsoft.com/office/drawing/2014/main" id="{F5AF4688-F0E9-42AD-8C5B-7F19D5008AD2}"/>
            </a:ext>
          </a:extLst>
        </xdr:cNvPr>
        <xdr:cNvCxnSpPr/>
      </xdr:nvCxnSpPr>
      <xdr:spPr>
        <a:xfrm flipV="1">
          <a:off x="12004675" y="5834239"/>
          <a:ext cx="685800" cy="5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37169</xdr:rowOff>
    </xdr:from>
    <xdr:to>
      <xdr:col>64</xdr:col>
      <xdr:colOff>123825</xdr:colOff>
      <xdr:row>30</xdr:row>
      <xdr:rowOff>138769</xdr:rowOff>
    </xdr:to>
    <xdr:sp macro="" textlink="">
      <xdr:nvSpPr>
        <xdr:cNvPr id="151" name="楕円 150">
          <a:extLst>
            <a:ext uri="{FF2B5EF4-FFF2-40B4-BE49-F238E27FC236}">
              <a16:creationId xmlns:a16="http://schemas.microsoft.com/office/drawing/2014/main" id="{C34A3224-7F0E-40FC-8419-EF8A5ACC48BF}"/>
            </a:ext>
          </a:extLst>
        </xdr:cNvPr>
        <xdr:cNvSpPr/>
      </xdr:nvSpPr>
      <xdr:spPr>
        <a:xfrm>
          <a:off x="11268075" y="5783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87969</xdr:rowOff>
    </xdr:from>
    <xdr:to>
      <xdr:col>68</xdr:col>
      <xdr:colOff>73025</xdr:colOff>
      <xdr:row>30</xdr:row>
      <xdr:rowOff>92647</xdr:rowOff>
    </xdr:to>
    <xdr:cxnSp macro="">
      <xdr:nvCxnSpPr>
        <xdr:cNvPr id="152" name="直線コネクタ 151">
          <a:extLst>
            <a:ext uri="{FF2B5EF4-FFF2-40B4-BE49-F238E27FC236}">
              <a16:creationId xmlns:a16="http://schemas.microsoft.com/office/drawing/2014/main" id="{97402B38-F91E-4A51-9A94-5F7771BEE220}"/>
            </a:ext>
          </a:extLst>
        </xdr:cNvPr>
        <xdr:cNvCxnSpPr/>
      </xdr:nvCxnSpPr>
      <xdr:spPr>
        <a:xfrm>
          <a:off x="11318875" y="5834719"/>
          <a:ext cx="685800" cy="4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139192</xdr:rowOff>
    </xdr:from>
    <xdr:to>
      <xdr:col>60</xdr:col>
      <xdr:colOff>123825</xdr:colOff>
      <xdr:row>32</xdr:row>
      <xdr:rowOff>69342</xdr:rowOff>
    </xdr:to>
    <xdr:sp macro="" textlink="">
      <xdr:nvSpPr>
        <xdr:cNvPr id="153" name="楕円 152">
          <a:extLst>
            <a:ext uri="{FF2B5EF4-FFF2-40B4-BE49-F238E27FC236}">
              <a16:creationId xmlns:a16="http://schemas.microsoft.com/office/drawing/2014/main" id="{DAA9C502-CE99-4CF2-94D0-FB6E35E1C129}"/>
            </a:ext>
          </a:extLst>
        </xdr:cNvPr>
        <xdr:cNvSpPr/>
      </xdr:nvSpPr>
      <xdr:spPr>
        <a:xfrm>
          <a:off x="10582275" y="605104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87969</xdr:rowOff>
    </xdr:from>
    <xdr:to>
      <xdr:col>64</xdr:col>
      <xdr:colOff>73025</xdr:colOff>
      <xdr:row>32</xdr:row>
      <xdr:rowOff>18542</xdr:rowOff>
    </xdr:to>
    <xdr:cxnSp macro="">
      <xdr:nvCxnSpPr>
        <xdr:cNvPr id="154" name="直線コネクタ 153">
          <a:extLst>
            <a:ext uri="{FF2B5EF4-FFF2-40B4-BE49-F238E27FC236}">
              <a16:creationId xmlns:a16="http://schemas.microsoft.com/office/drawing/2014/main" id="{AF0CBC4C-3480-41EF-A48F-DC1A7EC1802C}"/>
            </a:ext>
          </a:extLst>
        </xdr:cNvPr>
        <xdr:cNvCxnSpPr/>
      </xdr:nvCxnSpPr>
      <xdr:spPr>
        <a:xfrm flipV="1">
          <a:off x="10633075" y="5834719"/>
          <a:ext cx="685800" cy="260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95662</xdr:rowOff>
    </xdr:from>
    <xdr:ext cx="469744" cy="259045"/>
    <xdr:sp macro="" textlink="">
      <xdr:nvSpPr>
        <xdr:cNvPr id="155" name="n_1aveValue債務償還比率">
          <a:extLst>
            <a:ext uri="{FF2B5EF4-FFF2-40B4-BE49-F238E27FC236}">
              <a16:creationId xmlns:a16="http://schemas.microsoft.com/office/drawing/2014/main" id="{1F5935DC-C91D-49F5-B07D-911EF64812D1}"/>
            </a:ext>
          </a:extLst>
        </xdr:cNvPr>
        <xdr:cNvSpPr txBox="1"/>
      </xdr:nvSpPr>
      <xdr:spPr>
        <a:xfrm>
          <a:off x="12461952" y="518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56" name="n_2aveValue債務償還比率">
          <a:extLst>
            <a:ext uri="{FF2B5EF4-FFF2-40B4-BE49-F238E27FC236}">
              <a16:creationId xmlns:a16="http://schemas.microsoft.com/office/drawing/2014/main" id="{9187F276-9A1C-41CB-B460-F9648B0A4B86}"/>
            </a:ext>
          </a:extLst>
        </xdr:cNvPr>
        <xdr:cNvSpPr txBox="1"/>
      </xdr:nvSpPr>
      <xdr:spPr>
        <a:xfrm>
          <a:off x="11788852" y="5109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57" name="n_3aveValue債務償還比率">
          <a:extLst>
            <a:ext uri="{FF2B5EF4-FFF2-40B4-BE49-F238E27FC236}">
              <a16:creationId xmlns:a16="http://schemas.microsoft.com/office/drawing/2014/main" id="{9A88DA3A-1727-4A6A-B39B-5D1BFAEBA79C}"/>
            </a:ext>
          </a:extLst>
        </xdr:cNvPr>
        <xdr:cNvSpPr txBox="1"/>
      </xdr:nvSpPr>
      <xdr:spPr>
        <a:xfrm>
          <a:off x="11103052" y="5066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71504</xdr:rowOff>
    </xdr:from>
    <xdr:ext cx="469744" cy="259045"/>
    <xdr:sp macro="" textlink="">
      <xdr:nvSpPr>
        <xdr:cNvPr id="158" name="n_4aveValue債務償還比率">
          <a:extLst>
            <a:ext uri="{FF2B5EF4-FFF2-40B4-BE49-F238E27FC236}">
              <a16:creationId xmlns:a16="http://schemas.microsoft.com/office/drawing/2014/main" id="{4196CD04-F098-465E-9D2C-996496E7DC22}"/>
            </a:ext>
          </a:extLst>
        </xdr:cNvPr>
        <xdr:cNvSpPr txBox="1"/>
      </xdr:nvSpPr>
      <xdr:spPr>
        <a:xfrm>
          <a:off x="10417252" y="5322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129416</xdr:rowOff>
    </xdr:from>
    <xdr:ext cx="469744" cy="259045"/>
    <xdr:sp macro="" textlink="">
      <xdr:nvSpPr>
        <xdr:cNvPr id="159" name="n_1mainValue債務償還比率">
          <a:extLst>
            <a:ext uri="{FF2B5EF4-FFF2-40B4-BE49-F238E27FC236}">
              <a16:creationId xmlns:a16="http://schemas.microsoft.com/office/drawing/2014/main" id="{A88D8884-4C6D-452E-B697-8932417A47AD}"/>
            </a:ext>
          </a:extLst>
        </xdr:cNvPr>
        <xdr:cNvSpPr txBox="1"/>
      </xdr:nvSpPr>
      <xdr:spPr>
        <a:xfrm>
          <a:off x="12461952" y="5876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134574</xdr:rowOff>
    </xdr:from>
    <xdr:ext cx="469744" cy="259045"/>
    <xdr:sp macro="" textlink="">
      <xdr:nvSpPr>
        <xdr:cNvPr id="160" name="n_2mainValue債務償還比率">
          <a:extLst>
            <a:ext uri="{FF2B5EF4-FFF2-40B4-BE49-F238E27FC236}">
              <a16:creationId xmlns:a16="http://schemas.microsoft.com/office/drawing/2014/main" id="{05A3B809-B7E1-46BC-A917-B4DE96FC1473}"/>
            </a:ext>
          </a:extLst>
        </xdr:cNvPr>
        <xdr:cNvSpPr txBox="1"/>
      </xdr:nvSpPr>
      <xdr:spPr>
        <a:xfrm>
          <a:off x="11788852" y="588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129896</xdr:rowOff>
    </xdr:from>
    <xdr:ext cx="469744" cy="259045"/>
    <xdr:sp macro="" textlink="">
      <xdr:nvSpPr>
        <xdr:cNvPr id="161" name="n_3mainValue債務償還比率">
          <a:extLst>
            <a:ext uri="{FF2B5EF4-FFF2-40B4-BE49-F238E27FC236}">
              <a16:creationId xmlns:a16="http://schemas.microsoft.com/office/drawing/2014/main" id="{8554516D-90D7-4AE8-B312-AC05B02F0CD9}"/>
            </a:ext>
          </a:extLst>
        </xdr:cNvPr>
        <xdr:cNvSpPr txBox="1"/>
      </xdr:nvSpPr>
      <xdr:spPr>
        <a:xfrm>
          <a:off x="11103052" y="5876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60469</xdr:rowOff>
    </xdr:from>
    <xdr:ext cx="469744" cy="259045"/>
    <xdr:sp macro="" textlink="">
      <xdr:nvSpPr>
        <xdr:cNvPr id="162" name="n_4mainValue債務償還比率">
          <a:extLst>
            <a:ext uri="{FF2B5EF4-FFF2-40B4-BE49-F238E27FC236}">
              <a16:creationId xmlns:a16="http://schemas.microsoft.com/office/drawing/2014/main" id="{1D9084AB-A085-415E-8182-2EC6040452DD}"/>
            </a:ext>
          </a:extLst>
        </xdr:cNvPr>
        <xdr:cNvSpPr txBox="1"/>
      </xdr:nvSpPr>
      <xdr:spPr>
        <a:xfrm>
          <a:off x="10417252" y="613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78B3B1DE-56E8-4F6A-A176-50E2A29BC482}"/>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44611BAE-473A-4D98-B81C-094606E6B939}"/>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026C628E-3010-4C37-91AA-66828F5114AF}"/>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BD362DFE-D98B-4EB3-BF12-E064E8D8AF74}"/>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328B93A7-36E5-45EC-B69A-E38BD7E699EC}"/>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F317F121-6F19-46E2-9D78-585EB5CE119B}"/>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C8C20E2-BEA9-4768-87F4-E845CDC8DE79}"/>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587820D-4B94-4725-A667-3B5278EEE1FE}"/>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105B329-D0C3-40E8-8943-D391AE2E431A}"/>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F86006D-A317-4158-945E-417D8E4D958E}"/>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島根県西ノ島町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65229D1-C525-42D2-B8D3-B055272617F5}"/>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BBF54B1-BDC4-4B7B-991F-FC59F8141C2E}"/>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AD5FD65-F162-482F-B0C5-E11904F4EC17}"/>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64B46A3-1CE4-4D6F-B77C-5F5270982A6D}"/>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A7CEEF4-E293-41D8-B9AF-C17FE953CDB9}"/>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9599E5D-3314-4431-92B0-B133A4F9B367}"/>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2,495
2,466
55.97
6,658,784
6,571,856
26,760
3,298,366
9,538,642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0C89AD1-D650-44A9-91EC-1C99FA0E428D}"/>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8CDF35B-3F32-4DE9-86CD-3F2E7083321C}"/>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553392D-13E0-4A97-B7A9-EA2B11B7ABCD}"/>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49D0C18-96A1-4FD1-9755-14DC8FFD848E}"/>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CE55209-43B7-45E8-99A8-6BC5FBDD69DB}"/>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A192D94-5B9B-4C7C-808A-9B0CED680E93}"/>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D17E1DD-7595-48D6-81CF-04ABD58F7604}"/>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6BF34FF-F673-4726-B5DD-E7CE75591846}"/>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A455931-B77F-4609-B58C-B9A71679EB7F}"/>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5420B64-C838-4725-A2FD-0FF14E373AC3}"/>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8847014-42B7-44C6-B833-6FAED27DBE36}"/>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C19A5D9-2DD1-4B46-91CF-1E4BC267EBF8}"/>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B57ADF0-F4DC-42FF-8126-7A69861C75F4}"/>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903DC1F-2D27-49A1-A441-2CCF83C8985D}"/>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7404817-7CB0-48E4-8C77-96ECDE22F279}"/>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5A690DC-ECFC-4540-A068-FD7FB3483F1E}"/>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5EC8B57-602F-4771-82E8-5F74293BD1E1}"/>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D848E40-85AB-401A-BC82-46723E5C4F54}"/>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2C02E7F-74AA-4020-A85B-B43E2B8CCEAC}"/>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77E5CAC-FB5E-423B-9D94-EB7E7A70967E}"/>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C74A537-7125-424D-87B2-4B09A2377C72}"/>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E3139A7-BC88-4B3B-87EF-F9E602559FEA}"/>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B9E22FE-CC94-4324-AB56-46D0798EB8C4}"/>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3831DB8-67E8-4356-9682-F7473FD60537}"/>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72A69DE-41C6-43D7-8A78-0149954AEC4C}"/>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728F163-1F35-4202-9EFA-1A4D09ED6FA7}"/>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A0F7EC7-F1B7-41E4-AD39-51F30266D6F6}"/>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7CE6EE6-E44A-49D2-9484-DD05A9CD203E}"/>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DA4E0A0-6DD3-4A8C-B67C-F758BEDFCC73}"/>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7D6DC00-F125-4F0D-BA2A-04B642AAA06F}"/>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A55E45B-BE98-4EEB-BFD1-0A6716A6E0F4}"/>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6B3CF25-D0DA-4718-B180-C6669AC9C92F}"/>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844EC29-EEA6-4931-83C6-F21654C84CA1}"/>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5C75D7F-6A06-4D87-94AB-E0423290A5F8}"/>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DC8A14F-AB5E-497A-9DE0-00312393D252}"/>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891BF02-6A06-4945-B4A8-D12D482555F8}"/>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EB1D1E6-DDAA-4EDD-BB9B-49C0A61FC72F}"/>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38719F6-B234-4598-ACBA-9FB2FE4CA57A}"/>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76F266D-3FD5-4EF2-9A11-F698E1DA04CB}"/>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B66AC6B-11AE-4F01-894B-2C80E454AC38}"/>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F97FF51-FB17-4C81-8922-3E467E6D4984}"/>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3925920-CC84-48EF-A617-79B6D3CF043D}"/>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CD951BF-0DE7-4A90-95F7-E90BF9B290BA}"/>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FB186E9-90B1-4783-A81A-8510A62BF52D}"/>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89ABDD8F-66F3-43D0-B384-D91CBE52A2B2}"/>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8EFFBE0E-D108-4966-BDA4-4D324B3581FC}"/>
            </a:ext>
          </a:extLst>
        </xdr:cNvPr>
        <xdr:cNvCxnSpPr/>
      </xdr:nvCxnSpPr>
      <xdr:spPr>
        <a:xfrm flipV="1">
          <a:off x="4177665" y="5487035"/>
          <a:ext cx="0" cy="1437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745F91F2-461D-437F-8DDD-91C0D8B41492}"/>
            </a:ext>
          </a:extLst>
        </xdr:cNvPr>
        <xdr:cNvSpPr txBox="1"/>
      </xdr:nvSpPr>
      <xdr:spPr>
        <a:xfrm>
          <a:off x="4216400" y="6927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843934BD-AFC2-4966-88BD-20E4BF565986}"/>
            </a:ext>
          </a:extLst>
        </xdr:cNvPr>
        <xdr:cNvCxnSpPr/>
      </xdr:nvCxnSpPr>
      <xdr:spPr>
        <a:xfrm>
          <a:off x="4108450" y="69240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E4E1ED07-CBB2-41C5-9F55-837CD823BE4F}"/>
            </a:ext>
          </a:extLst>
        </xdr:cNvPr>
        <xdr:cNvSpPr txBox="1"/>
      </xdr:nvSpPr>
      <xdr:spPr>
        <a:xfrm>
          <a:off x="4216400" y="5274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03539E66-D585-4D4C-80A3-91DE2BC1F842}"/>
            </a:ext>
          </a:extLst>
        </xdr:cNvPr>
        <xdr:cNvCxnSpPr/>
      </xdr:nvCxnSpPr>
      <xdr:spPr>
        <a:xfrm>
          <a:off x="4108450" y="54870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45737</xdr:rowOff>
    </xdr:from>
    <xdr:ext cx="405111" cy="259045"/>
    <xdr:sp macro="" textlink="">
      <xdr:nvSpPr>
        <xdr:cNvPr id="62" name="【道路】&#10;有形固定資産減価償却率平均値テキスト">
          <a:extLst>
            <a:ext uri="{FF2B5EF4-FFF2-40B4-BE49-F238E27FC236}">
              <a16:creationId xmlns:a16="http://schemas.microsoft.com/office/drawing/2014/main" id="{A2DC0EEC-3905-4763-B708-97196B796DFD}"/>
            </a:ext>
          </a:extLst>
        </xdr:cNvPr>
        <xdr:cNvSpPr txBox="1"/>
      </xdr:nvSpPr>
      <xdr:spPr>
        <a:xfrm>
          <a:off x="4216400" y="63258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3FC812F3-4153-4864-8781-AB86B74608B9}"/>
            </a:ext>
          </a:extLst>
        </xdr:cNvPr>
        <xdr:cNvSpPr/>
      </xdr:nvSpPr>
      <xdr:spPr>
        <a:xfrm>
          <a:off x="4127500" y="63474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7C6B0BF6-83CF-4EC7-80E6-9BCD9069B974}"/>
            </a:ext>
          </a:extLst>
        </xdr:cNvPr>
        <xdr:cNvSpPr/>
      </xdr:nvSpPr>
      <xdr:spPr>
        <a:xfrm>
          <a:off x="3384550" y="63246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E515D31C-B798-4F66-85E6-BEF4930FB471}"/>
            </a:ext>
          </a:extLst>
        </xdr:cNvPr>
        <xdr:cNvSpPr/>
      </xdr:nvSpPr>
      <xdr:spPr>
        <a:xfrm>
          <a:off x="257175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62C2C480-19F0-4BE7-A7C0-2E50A19122B7}"/>
            </a:ext>
          </a:extLst>
        </xdr:cNvPr>
        <xdr:cNvSpPr/>
      </xdr:nvSpPr>
      <xdr:spPr>
        <a:xfrm>
          <a:off x="1778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27305</xdr:rowOff>
    </xdr:from>
    <xdr:to>
      <xdr:col>6</xdr:col>
      <xdr:colOff>38100</xdr:colOff>
      <xdr:row>38</xdr:row>
      <xdr:rowOff>128905</xdr:rowOff>
    </xdr:to>
    <xdr:sp macro="" textlink="">
      <xdr:nvSpPr>
        <xdr:cNvPr id="67" name="フローチャート: 判断 66">
          <a:extLst>
            <a:ext uri="{FF2B5EF4-FFF2-40B4-BE49-F238E27FC236}">
              <a16:creationId xmlns:a16="http://schemas.microsoft.com/office/drawing/2014/main" id="{AA1D256F-AB3D-4303-A841-9384C0EFA516}"/>
            </a:ext>
          </a:extLst>
        </xdr:cNvPr>
        <xdr:cNvSpPr/>
      </xdr:nvSpPr>
      <xdr:spPr>
        <a:xfrm>
          <a:off x="984250" y="63074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4568C9E-0BC1-47EF-B711-331C5C5CC5F5}"/>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285323D-E38E-403E-BEDA-718427938FB8}"/>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8C502E9-F271-4525-BBB1-56436A899E9E}"/>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C67B261-C8B9-4609-A847-B4C77E9DF6F5}"/>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63D58DD-6381-44BC-85A8-5072A83D843E}"/>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149225</xdr:rowOff>
    </xdr:from>
    <xdr:to>
      <xdr:col>24</xdr:col>
      <xdr:colOff>114300</xdr:colOff>
      <xdr:row>37</xdr:row>
      <xdr:rowOff>79375</xdr:rowOff>
    </xdr:to>
    <xdr:sp macro="" textlink="">
      <xdr:nvSpPr>
        <xdr:cNvPr id="73" name="楕円 72">
          <a:extLst>
            <a:ext uri="{FF2B5EF4-FFF2-40B4-BE49-F238E27FC236}">
              <a16:creationId xmlns:a16="http://schemas.microsoft.com/office/drawing/2014/main" id="{3E944EEE-158B-4452-BE44-BA099042626E}"/>
            </a:ext>
          </a:extLst>
        </xdr:cNvPr>
        <xdr:cNvSpPr/>
      </xdr:nvSpPr>
      <xdr:spPr>
        <a:xfrm>
          <a:off x="4127500" y="60991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652</xdr:rowOff>
    </xdr:from>
    <xdr:ext cx="405111" cy="259045"/>
    <xdr:sp macro="" textlink="">
      <xdr:nvSpPr>
        <xdr:cNvPr id="74" name="【道路】&#10;有形固定資産減価償却率該当値テキスト">
          <a:extLst>
            <a:ext uri="{FF2B5EF4-FFF2-40B4-BE49-F238E27FC236}">
              <a16:creationId xmlns:a16="http://schemas.microsoft.com/office/drawing/2014/main" id="{9996A645-DCAA-4935-83B5-CE386F04CB50}"/>
            </a:ext>
          </a:extLst>
        </xdr:cNvPr>
        <xdr:cNvSpPr txBox="1"/>
      </xdr:nvSpPr>
      <xdr:spPr>
        <a:xfrm>
          <a:off x="4216400" y="5950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118745</xdr:rowOff>
    </xdr:from>
    <xdr:to>
      <xdr:col>20</xdr:col>
      <xdr:colOff>38100</xdr:colOff>
      <xdr:row>37</xdr:row>
      <xdr:rowOff>48895</xdr:rowOff>
    </xdr:to>
    <xdr:sp macro="" textlink="">
      <xdr:nvSpPr>
        <xdr:cNvPr id="75" name="楕円 74">
          <a:extLst>
            <a:ext uri="{FF2B5EF4-FFF2-40B4-BE49-F238E27FC236}">
              <a16:creationId xmlns:a16="http://schemas.microsoft.com/office/drawing/2014/main" id="{36AE348B-F680-4CBA-96EB-50DE2E1C2EEF}"/>
            </a:ext>
          </a:extLst>
        </xdr:cNvPr>
        <xdr:cNvSpPr/>
      </xdr:nvSpPr>
      <xdr:spPr>
        <a:xfrm>
          <a:off x="3384550" y="60686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169545</xdr:rowOff>
    </xdr:from>
    <xdr:to>
      <xdr:col>24</xdr:col>
      <xdr:colOff>63500</xdr:colOff>
      <xdr:row>37</xdr:row>
      <xdr:rowOff>28575</xdr:rowOff>
    </xdr:to>
    <xdr:cxnSp macro="">
      <xdr:nvCxnSpPr>
        <xdr:cNvPr id="76" name="直線コネクタ 75">
          <a:extLst>
            <a:ext uri="{FF2B5EF4-FFF2-40B4-BE49-F238E27FC236}">
              <a16:creationId xmlns:a16="http://schemas.microsoft.com/office/drawing/2014/main" id="{CE81C3AE-E99F-43FC-8303-40AFD490EA1A}"/>
            </a:ext>
          </a:extLst>
        </xdr:cNvPr>
        <xdr:cNvCxnSpPr/>
      </xdr:nvCxnSpPr>
      <xdr:spPr>
        <a:xfrm>
          <a:off x="3429000" y="6113145"/>
          <a:ext cx="7493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97790</xdr:rowOff>
    </xdr:from>
    <xdr:to>
      <xdr:col>15</xdr:col>
      <xdr:colOff>101600</xdr:colOff>
      <xdr:row>37</xdr:row>
      <xdr:rowOff>27940</xdr:rowOff>
    </xdr:to>
    <xdr:sp macro="" textlink="">
      <xdr:nvSpPr>
        <xdr:cNvPr id="77" name="楕円 76">
          <a:extLst>
            <a:ext uri="{FF2B5EF4-FFF2-40B4-BE49-F238E27FC236}">
              <a16:creationId xmlns:a16="http://schemas.microsoft.com/office/drawing/2014/main" id="{27CF2FCC-47A8-4913-A0AD-0CEC0B2FBB33}"/>
            </a:ext>
          </a:extLst>
        </xdr:cNvPr>
        <xdr:cNvSpPr/>
      </xdr:nvSpPr>
      <xdr:spPr>
        <a:xfrm>
          <a:off x="2571750" y="60477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148590</xdr:rowOff>
    </xdr:from>
    <xdr:to>
      <xdr:col>19</xdr:col>
      <xdr:colOff>177800</xdr:colOff>
      <xdr:row>36</xdr:row>
      <xdr:rowOff>169545</xdr:rowOff>
    </xdr:to>
    <xdr:cxnSp macro="">
      <xdr:nvCxnSpPr>
        <xdr:cNvPr id="78" name="直線コネクタ 77">
          <a:extLst>
            <a:ext uri="{FF2B5EF4-FFF2-40B4-BE49-F238E27FC236}">
              <a16:creationId xmlns:a16="http://schemas.microsoft.com/office/drawing/2014/main" id="{1B4A427F-0AD2-42B0-8B32-0D3D5C2AB63A}"/>
            </a:ext>
          </a:extLst>
        </xdr:cNvPr>
        <xdr:cNvCxnSpPr/>
      </xdr:nvCxnSpPr>
      <xdr:spPr>
        <a:xfrm>
          <a:off x="2622550" y="6098540"/>
          <a:ext cx="806450"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84455</xdr:rowOff>
    </xdr:from>
    <xdr:to>
      <xdr:col>10</xdr:col>
      <xdr:colOff>165100</xdr:colOff>
      <xdr:row>37</xdr:row>
      <xdr:rowOff>14605</xdr:rowOff>
    </xdr:to>
    <xdr:sp macro="" textlink="">
      <xdr:nvSpPr>
        <xdr:cNvPr id="79" name="楕円 78">
          <a:extLst>
            <a:ext uri="{FF2B5EF4-FFF2-40B4-BE49-F238E27FC236}">
              <a16:creationId xmlns:a16="http://schemas.microsoft.com/office/drawing/2014/main" id="{63210216-F2C4-4B84-A768-777E86F45488}"/>
            </a:ext>
          </a:extLst>
        </xdr:cNvPr>
        <xdr:cNvSpPr/>
      </xdr:nvSpPr>
      <xdr:spPr>
        <a:xfrm>
          <a:off x="1778000" y="60344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135255</xdr:rowOff>
    </xdr:from>
    <xdr:to>
      <xdr:col>15</xdr:col>
      <xdr:colOff>50800</xdr:colOff>
      <xdr:row>36</xdr:row>
      <xdr:rowOff>148590</xdr:rowOff>
    </xdr:to>
    <xdr:cxnSp macro="">
      <xdr:nvCxnSpPr>
        <xdr:cNvPr id="80" name="直線コネクタ 79">
          <a:extLst>
            <a:ext uri="{FF2B5EF4-FFF2-40B4-BE49-F238E27FC236}">
              <a16:creationId xmlns:a16="http://schemas.microsoft.com/office/drawing/2014/main" id="{2F2707E9-0C73-42F5-9E9C-CBCEAAF82A1F}"/>
            </a:ext>
          </a:extLst>
        </xdr:cNvPr>
        <xdr:cNvCxnSpPr/>
      </xdr:nvCxnSpPr>
      <xdr:spPr>
        <a:xfrm>
          <a:off x="1828800" y="6085205"/>
          <a:ext cx="79375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48260</xdr:rowOff>
    </xdr:from>
    <xdr:to>
      <xdr:col>6</xdr:col>
      <xdr:colOff>38100</xdr:colOff>
      <xdr:row>36</xdr:row>
      <xdr:rowOff>149860</xdr:rowOff>
    </xdr:to>
    <xdr:sp macro="" textlink="">
      <xdr:nvSpPr>
        <xdr:cNvPr id="81" name="楕円 80">
          <a:extLst>
            <a:ext uri="{FF2B5EF4-FFF2-40B4-BE49-F238E27FC236}">
              <a16:creationId xmlns:a16="http://schemas.microsoft.com/office/drawing/2014/main" id="{C3ADD1C0-6E56-4270-B72D-AEF2D1747267}"/>
            </a:ext>
          </a:extLst>
        </xdr:cNvPr>
        <xdr:cNvSpPr/>
      </xdr:nvSpPr>
      <xdr:spPr>
        <a:xfrm>
          <a:off x="984250" y="59982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99060</xdr:rowOff>
    </xdr:from>
    <xdr:to>
      <xdr:col>10</xdr:col>
      <xdr:colOff>114300</xdr:colOff>
      <xdr:row>36</xdr:row>
      <xdr:rowOff>135255</xdr:rowOff>
    </xdr:to>
    <xdr:cxnSp macro="">
      <xdr:nvCxnSpPr>
        <xdr:cNvPr id="82" name="直線コネクタ 81">
          <a:extLst>
            <a:ext uri="{FF2B5EF4-FFF2-40B4-BE49-F238E27FC236}">
              <a16:creationId xmlns:a16="http://schemas.microsoft.com/office/drawing/2014/main" id="{A29A5736-69CF-499D-88AB-922CB1CB67BC}"/>
            </a:ext>
          </a:extLst>
        </xdr:cNvPr>
        <xdr:cNvCxnSpPr/>
      </xdr:nvCxnSpPr>
      <xdr:spPr>
        <a:xfrm>
          <a:off x="1028700" y="6049010"/>
          <a:ext cx="8001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137177</xdr:rowOff>
    </xdr:from>
    <xdr:ext cx="405111" cy="259045"/>
    <xdr:sp macro="" textlink="">
      <xdr:nvSpPr>
        <xdr:cNvPr id="83" name="n_1aveValue【道路】&#10;有形固定資産減価償却率">
          <a:extLst>
            <a:ext uri="{FF2B5EF4-FFF2-40B4-BE49-F238E27FC236}">
              <a16:creationId xmlns:a16="http://schemas.microsoft.com/office/drawing/2014/main" id="{021662F3-38FE-4B0B-97DD-E8D2E50BE9C2}"/>
            </a:ext>
          </a:extLst>
        </xdr:cNvPr>
        <xdr:cNvSpPr txBox="1"/>
      </xdr:nvSpPr>
      <xdr:spPr>
        <a:xfrm>
          <a:off x="3239144" y="6417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129557</xdr:rowOff>
    </xdr:from>
    <xdr:ext cx="405111" cy="259045"/>
    <xdr:sp macro="" textlink="">
      <xdr:nvSpPr>
        <xdr:cNvPr id="84" name="n_2aveValue【道路】&#10;有形固定資産減価償却率">
          <a:extLst>
            <a:ext uri="{FF2B5EF4-FFF2-40B4-BE49-F238E27FC236}">
              <a16:creationId xmlns:a16="http://schemas.microsoft.com/office/drawing/2014/main" id="{A2393465-D974-4F35-8678-8795778C824A}"/>
            </a:ext>
          </a:extLst>
        </xdr:cNvPr>
        <xdr:cNvSpPr txBox="1"/>
      </xdr:nvSpPr>
      <xdr:spPr>
        <a:xfrm>
          <a:off x="2439044" y="6409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106697</xdr:rowOff>
    </xdr:from>
    <xdr:ext cx="405111" cy="259045"/>
    <xdr:sp macro="" textlink="">
      <xdr:nvSpPr>
        <xdr:cNvPr id="85" name="n_3aveValue【道路】&#10;有形固定資産減価償却率">
          <a:extLst>
            <a:ext uri="{FF2B5EF4-FFF2-40B4-BE49-F238E27FC236}">
              <a16:creationId xmlns:a16="http://schemas.microsoft.com/office/drawing/2014/main" id="{DEC9F078-C56E-4053-AB7C-94CE335AE753}"/>
            </a:ext>
          </a:extLst>
        </xdr:cNvPr>
        <xdr:cNvSpPr txBox="1"/>
      </xdr:nvSpPr>
      <xdr:spPr>
        <a:xfrm>
          <a:off x="1645294" y="6386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120032</xdr:rowOff>
    </xdr:from>
    <xdr:ext cx="405111" cy="259045"/>
    <xdr:sp macro="" textlink="">
      <xdr:nvSpPr>
        <xdr:cNvPr id="86" name="n_4aveValue【道路】&#10;有形固定資産減価償却率">
          <a:extLst>
            <a:ext uri="{FF2B5EF4-FFF2-40B4-BE49-F238E27FC236}">
              <a16:creationId xmlns:a16="http://schemas.microsoft.com/office/drawing/2014/main" id="{8F7A1F2A-F92B-4320-8A8D-F117433EAEA9}"/>
            </a:ext>
          </a:extLst>
        </xdr:cNvPr>
        <xdr:cNvSpPr txBox="1"/>
      </xdr:nvSpPr>
      <xdr:spPr>
        <a:xfrm>
          <a:off x="851544" y="6400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65422</xdr:rowOff>
    </xdr:from>
    <xdr:ext cx="405111" cy="259045"/>
    <xdr:sp macro="" textlink="">
      <xdr:nvSpPr>
        <xdr:cNvPr id="87" name="n_1mainValue【道路】&#10;有形固定資産減価償却率">
          <a:extLst>
            <a:ext uri="{FF2B5EF4-FFF2-40B4-BE49-F238E27FC236}">
              <a16:creationId xmlns:a16="http://schemas.microsoft.com/office/drawing/2014/main" id="{9C00A0DF-A9E7-4851-9C3F-2C6C90339816}"/>
            </a:ext>
          </a:extLst>
        </xdr:cNvPr>
        <xdr:cNvSpPr txBox="1"/>
      </xdr:nvSpPr>
      <xdr:spPr>
        <a:xfrm>
          <a:off x="3239144" y="5850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44467</xdr:rowOff>
    </xdr:from>
    <xdr:ext cx="405111" cy="259045"/>
    <xdr:sp macro="" textlink="">
      <xdr:nvSpPr>
        <xdr:cNvPr id="88" name="n_2mainValue【道路】&#10;有形固定資産減価償却率">
          <a:extLst>
            <a:ext uri="{FF2B5EF4-FFF2-40B4-BE49-F238E27FC236}">
              <a16:creationId xmlns:a16="http://schemas.microsoft.com/office/drawing/2014/main" id="{00D51583-886A-47C7-9D6A-B5B47B7BF9BD}"/>
            </a:ext>
          </a:extLst>
        </xdr:cNvPr>
        <xdr:cNvSpPr txBox="1"/>
      </xdr:nvSpPr>
      <xdr:spPr>
        <a:xfrm>
          <a:off x="2439044" y="5829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31132</xdr:rowOff>
    </xdr:from>
    <xdr:ext cx="405111" cy="259045"/>
    <xdr:sp macro="" textlink="">
      <xdr:nvSpPr>
        <xdr:cNvPr id="89" name="n_3mainValue【道路】&#10;有形固定資産減価償却率">
          <a:extLst>
            <a:ext uri="{FF2B5EF4-FFF2-40B4-BE49-F238E27FC236}">
              <a16:creationId xmlns:a16="http://schemas.microsoft.com/office/drawing/2014/main" id="{96177CBF-FF55-4E69-946A-9A4C7B3402E7}"/>
            </a:ext>
          </a:extLst>
        </xdr:cNvPr>
        <xdr:cNvSpPr txBox="1"/>
      </xdr:nvSpPr>
      <xdr:spPr>
        <a:xfrm>
          <a:off x="1645294" y="5815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90" name="n_4mainValue【道路】&#10;有形固定資産減価償却率">
          <a:extLst>
            <a:ext uri="{FF2B5EF4-FFF2-40B4-BE49-F238E27FC236}">
              <a16:creationId xmlns:a16="http://schemas.microsoft.com/office/drawing/2014/main" id="{80C54481-1DC3-451D-9ED4-5615914B0607}"/>
            </a:ext>
          </a:extLst>
        </xdr:cNvPr>
        <xdr:cNvSpPr txBox="1"/>
      </xdr:nvSpPr>
      <xdr:spPr>
        <a:xfrm>
          <a:off x="851544" y="578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A570043-881F-4295-8087-DF46237CE223}"/>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82C0D26-54CF-43F4-A2DD-32009D9E2C5B}"/>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1DA7ADA-5BF9-41E7-A81B-BECEB089617C}"/>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F72942B-529E-4160-B3CE-6A7A54016496}"/>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5D407C9-5B17-4FD5-B5F5-135AC4A81F48}"/>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EC5A325-5152-4C3B-859F-6466F7B8DF46}"/>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3520F7C-333D-44E7-BC3E-3EE9B74D6613}"/>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71BC2D8-37AB-4FDA-A5D7-7B005B545AD4}"/>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5000017-CFA0-4887-9FEE-6C314B82AE93}"/>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FBE964E-2120-427C-9B11-24A6FFE35772}"/>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341C9C50-22EB-44A4-B3BB-9CE0DB6A22AA}"/>
            </a:ext>
          </a:extLst>
        </xdr:cNvPr>
        <xdr:cNvCxnSpPr/>
      </xdr:nvCxnSpPr>
      <xdr:spPr>
        <a:xfrm>
          <a:off x="5956300" y="6908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29169E06-EB2A-4792-A204-F75B7BD8658B}"/>
            </a:ext>
          </a:extLst>
        </xdr:cNvPr>
        <xdr:cNvSpPr txBox="1"/>
      </xdr:nvSpPr>
      <xdr:spPr>
        <a:xfrm>
          <a:off x="552722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83DE2FCD-C584-4079-A40A-474C1ABDDBDC}"/>
            </a:ext>
          </a:extLst>
        </xdr:cNvPr>
        <xdr:cNvCxnSpPr/>
      </xdr:nvCxnSpPr>
      <xdr:spPr>
        <a:xfrm>
          <a:off x="5956300" y="646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1831C63F-3AB4-4678-8FFF-10727FCF49CD}"/>
            </a:ext>
          </a:extLst>
        </xdr:cNvPr>
        <xdr:cNvSpPr txBox="1"/>
      </xdr:nvSpPr>
      <xdr:spPr>
        <a:xfrm>
          <a:off x="5418031" y="6328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B564CFF6-E9BD-4DFC-8AA8-71B40E3EE9BE}"/>
            </a:ext>
          </a:extLst>
        </xdr:cNvPr>
        <xdr:cNvCxnSpPr/>
      </xdr:nvCxnSpPr>
      <xdr:spPr>
        <a:xfrm>
          <a:off x="5956300" y="6026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5B291626-3164-411C-A2BD-00DC64972B48}"/>
            </a:ext>
          </a:extLst>
        </xdr:cNvPr>
        <xdr:cNvSpPr txBox="1"/>
      </xdr:nvSpPr>
      <xdr:spPr>
        <a:xfrm>
          <a:off x="5418031" y="5890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4F7FCE7F-CD41-4B10-8D56-98266CF97380}"/>
            </a:ext>
          </a:extLst>
        </xdr:cNvPr>
        <xdr:cNvCxnSpPr/>
      </xdr:nvCxnSpPr>
      <xdr:spPr>
        <a:xfrm>
          <a:off x="5956300" y="55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1E5D91B4-5CFF-484F-8661-86428AD2B0E3}"/>
            </a:ext>
          </a:extLst>
        </xdr:cNvPr>
        <xdr:cNvSpPr txBox="1"/>
      </xdr:nvSpPr>
      <xdr:spPr>
        <a:xfrm>
          <a:off x="5418031" y="5452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31444D1A-9FA1-401C-8A2B-1B0D19EC2BA8}"/>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39CE537E-6650-485A-AF78-80869C7A8FAE}"/>
            </a:ext>
          </a:extLst>
        </xdr:cNvPr>
        <xdr:cNvSpPr txBox="1"/>
      </xdr:nvSpPr>
      <xdr:spPr>
        <a:xfrm>
          <a:off x="541803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EE45AC80-B9D0-4358-91B7-7A483739C5B5}"/>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1A6A1F05-A6EB-43CE-B2BD-91E2F6A16E8E}"/>
            </a:ext>
          </a:extLst>
        </xdr:cNvPr>
        <xdr:cNvCxnSpPr/>
      </xdr:nvCxnSpPr>
      <xdr:spPr>
        <a:xfrm flipV="1">
          <a:off x="9429115" y="5568455"/>
          <a:ext cx="0" cy="1326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CA4DBB23-E0B4-4AFC-804B-E7B02F1EE9FB}"/>
            </a:ext>
          </a:extLst>
        </xdr:cNvPr>
        <xdr:cNvSpPr txBox="1"/>
      </xdr:nvSpPr>
      <xdr:spPr>
        <a:xfrm>
          <a:off x="9467850" y="689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7CE510E6-10DA-493D-B6D5-CE27DD632A5C}"/>
            </a:ext>
          </a:extLst>
        </xdr:cNvPr>
        <xdr:cNvCxnSpPr/>
      </xdr:nvCxnSpPr>
      <xdr:spPr>
        <a:xfrm>
          <a:off x="9359900" y="68951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E78611FF-6686-434B-9380-CC18BB6A282A}"/>
            </a:ext>
          </a:extLst>
        </xdr:cNvPr>
        <xdr:cNvSpPr txBox="1"/>
      </xdr:nvSpPr>
      <xdr:spPr>
        <a:xfrm>
          <a:off x="9467850" y="5350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0FDC4EBA-805F-4D92-9E2D-6DEFF434641E}"/>
            </a:ext>
          </a:extLst>
        </xdr:cNvPr>
        <xdr:cNvCxnSpPr/>
      </xdr:nvCxnSpPr>
      <xdr:spPr>
        <a:xfrm>
          <a:off x="9359900" y="55684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124675</xdr:rowOff>
    </xdr:from>
    <xdr:ext cx="534377" cy="259045"/>
    <xdr:sp macro="" textlink="">
      <xdr:nvSpPr>
        <xdr:cNvPr id="117" name="【道路】&#10;一人当たり延長平均値テキスト">
          <a:extLst>
            <a:ext uri="{FF2B5EF4-FFF2-40B4-BE49-F238E27FC236}">
              <a16:creationId xmlns:a16="http://schemas.microsoft.com/office/drawing/2014/main" id="{274ACD13-A52C-4903-8A3D-C8ECF5398701}"/>
            </a:ext>
          </a:extLst>
        </xdr:cNvPr>
        <xdr:cNvSpPr txBox="1"/>
      </xdr:nvSpPr>
      <xdr:spPr>
        <a:xfrm>
          <a:off x="9467850" y="65699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2B8738B8-D8A8-459A-AA3C-87B0C9CB5F40}"/>
            </a:ext>
          </a:extLst>
        </xdr:cNvPr>
        <xdr:cNvSpPr/>
      </xdr:nvSpPr>
      <xdr:spPr>
        <a:xfrm>
          <a:off x="9398000" y="671214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C20C82C1-9D7C-4815-8C09-94F0B6422E8C}"/>
            </a:ext>
          </a:extLst>
        </xdr:cNvPr>
        <xdr:cNvSpPr/>
      </xdr:nvSpPr>
      <xdr:spPr>
        <a:xfrm>
          <a:off x="8636000" y="67059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7F96959F-B656-438C-8013-36FEADA9698F}"/>
            </a:ext>
          </a:extLst>
        </xdr:cNvPr>
        <xdr:cNvSpPr/>
      </xdr:nvSpPr>
      <xdr:spPr>
        <a:xfrm>
          <a:off x="7842250" y="671890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53557CD1-6B6E-4183-80B3-F49B7BE75199}"/>
            </a:ext>
          </a:extLst>
        </xdr:cNvPr>
        <xdr:cNvSpPr/>
      </xdr:nvSpPr>
      <xdr:spPr>
        <a:xfrm>
          <a:off x="7029450" y="67242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137026</xdr:rowOff>
    </xdr:from>
    <xdr:to>
      <xdr:col>36</xdr:col>
      <xdr:colOff>165100</xdr:colOff>
      <xdr:row>41</xdr:row>
      <xdr:rowOff>67176</xdr:rowOff>
    </xdr:to>
    <xdr:sp macro="" textlink="">
      <xdr:nvSpPr>
        <xdr:cNvPr id="122" name="フローチャート: 判断 121">
          <a:extLst>
            <a:ext uri="{FF2B5EF4-FFF2-40B4-BE49-F238E27FC236}">
              <a16:creationId xmlns:a16="http://schemas.microsoft.com/office/drawing/2014/main" id="{794131B9-F5B7-4463-8F8C-176ED4064391}"/>
            </a:ext>
          </a:extLst>
        </xdr:cNvPr>
        <xdr:cNvSpPr/>
      </xdr:nvSpPr>
      <xdr:spPr>
        <a:xfrm>
          <a:off x="6235700" y="674737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81E569C-E0B7-49ED-A40D-19FF749A60F1}"/>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62716B6-7A87-47AE-9173-0B23ED646053}"/>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23CAE52-3B95-490E-89C6-5D8BB1F6B664}"/>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0EB0CC1-C0EE-4FE4-8034-A0B8364F6081}"/>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EFF6A0F-1FCE-4033-83E5-AA1372D12825}"/>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168371</xdr:rowOff>
    </xdr:from>
    <xdr:to>
      <xdr:col>55</xdr:col>
      <xdr:colOff>50800</xdr:colOff>
      <xdr:row>41</xdr:row>
      <xdr:rowOff>98521</xdr:rowOff>
    </xdr:to>
    <xdr:sp macro="" textlink="">
      <xdr:nvSpPr>
        <xdr:cNvPr id="128" name="楕円 127">
          <a:extLst>
            <a:ext uri="{FF2B5EF4-FFF2-40B4-BE49-F238E27FC236}">
              <a16:creationId xmlns:a16="http://schemas.microsoft.com/office/drawing/2014/main" id="{2E845DBA-14D5-4009-81F5-F84F3E77541D}"/>
            </a:ext>
          </a:extLst>
        </xdr:cNvPr>
        <xdr:cNvSpPr/>
      </xdr:nvSpPr>
      <xdr:spPr>
        <a:xfrm>
          <a:off x="9398000" y="677237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83298</xdr:rowOff>
    </xdr:from>
    <xdr:ext cx="534377" cy="259045"/>
    <xdr:sp macro="" textlink="">
      <xdr:nvSpPr>
        <xdr:cNvPr id="129" name="【道路】&#10;一人当たり延長該当値テキスト">
          <a:extLst>
            <a:ext uri="{FF2B5EF4-FFF2-40B4-BE49-F238E27FC236}">
              <a16:creationId xmlns:a16="http://schemas.microsoft.com/office/drawing/2014/main" id="{A09C087B-11CA-4437-BD4C-16E9B400AF4A}"/>
            </a:ext>
          </a:extLst>
        </xdr:cNvPr>
        <xdr:cNvSpPr txBox="1"/>
      </xdr:nvSpPr>
      <xdr:spPr>
        <a:xfrm>
          <a:off x="9467850" y="6693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170152</xdr:rowOff>
    </xdr:from>
    <xdr:to>
      <xdr:col>50</xdr:col>
      <xdr:colOff>165100</xdr:colOff>
      <xdr:row>41</xdr:row>
      <xdr:rowOff>100302</xdr:rowOff>
    </xdr:to>
    <xdr:sp macro="" textlink="">
      <xdr:nvSpPr>
        <xdr:cNvPr id="130" name="楕円 129">
          <a:extLst>
            <a:ext uri="{FF2B5EF4-FFF2-40B4-BE49-F238E27FC236}">
              <a16:creationId xmlns:a16="http://schemas.microsoft.com/office/drawing/2014/main" id="{C0049082-9DA8-4F23-9DCD-6A9D6E162BCE}"/>
            </a:ext>
          </a:extLst>
        </xdr:cNvPr>
        <xdr:cNvSpPr/>
      </xdr:nvSpPr>
      <xdr:spPr>
        <a:xfrm>
          <a:off x="8636000" y="677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47721</xdr:rowOff>
    </xdr:from>
    <xdr:to>
      <xdr:col>55</xdr:col>
      <xdr:colOff>0</xdr:colOff>
      <xdr:row>41</xdr:row>
      <xdr:rowOff>49502</xdr:rowOff>
    </xdr:to>
    <xdr:cxnSp macro="">
      <xdr:nvCxnSpPr>
        <xdr:cNvPr id="131" name="直線コネクタ 130">
          <a:extLst>
            <a:ext uri="{FF2B5EF4-FFF2-40B4-BE49-F238E27FC236}">
              <a16:creationId xmlns:a16="http://schemas.microsoft.com/office/drawing/2014/main" id="{83D7B3BF-B9F7-4F3E-8BCF-D9A059546482}"/>
            </a:ext>
          </a:extLst>
        </xdr:cNvPr>
        <xdr:cNvCxnSpPr/>
      </xdr:nvCxnSpPr>
      <xdr:spPr>
        <a:xfrm flipV="1">
          <a:off x="8686800" y="6823171"/>
          <a:ext cx="742950" cy="1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570</xdr:rowOff>
    </xdr:from>
    <xdr:to>
      <xdr:col>46</xdr:col>
      <xdr:colOff>38100</xdr:colOff>
      <xdr:row>41</xdr:row>
      <xdr:rowOff>102170</xdr:rowOff>
    </xdr:to>
    <xdr:sp macro="" textlink="">
      <xdr:nvSpPr>
        <xdr:cNvPr id="132" name="楕円 131">
          <a:extLst>
            <a:ext uri="{FF2B5EF4-FFF2-40B4-BE49-F238E27FC236}">
              <a16:creationId xmlns:a16="http://schemas.microsoft.com/office/drawing/2014/main" id="{D15941CB-2FB9-40F4-BE07-DB73B3077848}"/>
            </a:ext>
          </a:extLst>
        </xdr:cNvPr>
        <xdr:cNvSpPr/>
      </xdr:nvSpPr>
      <xdr:spPr>
        <a:xfrm>
          <a:off x="7842250" y="67760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49502</xdr:rowOff>
    </xdr:from>
    <xdr:to>
      <xdr:col>50</xdr:col>
      <xdr:colOff>114300</xdr:colOff>
      <xdr:row>41</xdr:row>
      <xdr:rowOff>51370</xdr:rowOff>
    </xdr:to>
    <xdr:cxnSp macro="">
      <xdr:nvCxnSpPr>
        <xdr:cNvPr id="133" name="直線コネクタ 132">
          <a:extLst>
            <a:ext uri="{FF2B5EF4-FFF2-40B4-BE49-F238E27FC236}">
              <a16:creationId xmlns:a16="http://schemas.microsoft.com/office/drawing/2014/main" id="{0A61F8BC-8C47-4E8B-B99F-E069EDE4AB11}"/>
            </a:ext>
          </a:extLst>
        </xdr:cNvPr>
        <xdr:cNvCxnSpPr/>
      </xdr:nvCxnSpPr>
      <xdr:spPr>
        <a:xfrm flipV="1">
          <a:off x="7886700" y="6824952"/>
          <a:ext cx="800100" cy="1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2473</xdr:rowOff>
    </xdr:from>
    <xdr:to>
      <xdr:col>41</xdr:col>
      <xdr:colOff>101600</xdr:colOff>
      <xdr:row>41</xdr:row>
      <xdr:rowOff>104073</xdr:rowOff>
    </xdr:to>
    <xdr:sp macro="" textlink="">
      <xdr:nvSpPr>
        <xdr:cNvPr id="134" name="楕円 133">
          <a:extLst>
            <a:ext uri="{FF2B5EF4-FFF2-40B4-BE49-F238E27FC236}">
              <a16:creationId xmlns:a16="http://schemas.microsoft.com/office/drawing/2014/main" id="{927B581C-7542-49F2-B010-C18F4B0B2E39}"/>
            </a:ext>
          </a:extLst>
        </xdr:cNvPr>
        <xdr:cNvSpPr/>
      </xdr:nvSpPr>
      <xdr:spPr>
        <a:xfrm>
          <a:off x="7029450" y="677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51370</xdr:rowOff>
    </xdr:from>
    <xdr:to>
      <xdr:col>45</xdr:col>
      <xdr:colOff>177800</xdr:colOff>
      <xdr:row>41</xdr:row>
      <xdr:rowOff>53273</xdr:rowOff>
    </xdr:to>
    <xdr:cxnSp macro="">
      <xdr:nvCxnSpPr>
        <xdr:cNvPr id="135" name="直線コネクタ 134">
          <a:extLst>
            <a:ext uri="{FF2B5EF4-FFF2-40B4-BE49-F238E27FC236}">
              <a16:creationId xmlns:a16="http://schemas.microsoft.com/office/drawing/2014/main" id="{DF56A7EA-FF8A-4EC2-A73C-ABC288F5FCEF}"/>
            </a:ext>
          </a:extLst>
        </xdr:cNvPr>
        <xdr:cNvCxnSpPr/>
      </xdr:nvCxnSpPr>
      <xdr:spPr>
        <a:xfrm flipV="1">
          <a:off x="7080250" y="6826820"/>
          <a:ext cx="80645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4721</xdr:rowOff>
    </xdr:from>
    <xdr:to>
      <xdr:col>36</xdr:col>
      <xdr:colOff>165100</xdr:colOff>
      <xdr:row>41</xdr:row>
      <xdr:rowOff>106321</xdr:rowOff>
    </xdr:to>
    <xdr:sp macro="" textlink="">
      <xdr:nvSpPr>
        <xdr:cNvPr id="136" name="楕円 135">
          <a:extLst>
            <a:ext uri="{FF2B5EF4-FFF2-40B4-BE49-F238E27FC236}">
              <a16:creationId xmlns:a16="http://schemas.microsoft.com/office/drawing/2014/main" id="{99E463E7-5983-43F3-A180-366084C51F69}"/>
            </a:ext>
          </a:extLst>
        </xdr:cNvPr>
        <xdr:cNvSpPr/>
      </xdr:nvSpPr>
      <xdr:spPr>
        <a:xfrm>
          <a:off x="6235700" y="678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53273</xdr:rowOff>
    </xdr:from>
    <xdr:to>
      <xdr:col>41</xdr:col>
      <xdr:colOff>50800</xdr:colOff>
      <xdr:row>41</xdr:row>
      <xdr:rowOff>55521</xdr:rowOff>
    </xdr:to>
    <xdr:cxnSp macro="">
      <xdr:nvCxnSpPr>
        <xdr:cNvPr id="137" name="直線コネクタ 136">
          <a:extLst>
            <a:ext uri="{FF2B5EF4-FFF2-40B4-BE49-F238E27FC236}">
              <a16:creationId xmlns:a16="http://schemas.microsoft.com/office/drawing/2014/main" id="{BF6D9B35-8196-4297-967B-2C04E471157A}"/>
            </a:ext>
          </a:extLst>
        </xdr:cNvPr>
        <xdr:cNvCxnSpPr/>
      </xdr:nvCxnSpPr>
      <xdr:spPr>
        <a:xfrm flipV="1">
          <a:off x="6286500" y="6828723"/>
          <a:ext cx="793750" cy="2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42296</xdr:rowOff>
    </xdr:from>
    <xdr:ext cx="534377" cy="259045"/>
    <xdr:sp macro="" textlink="">
      <xdr:nvSpPr>
        <xdr:cNvPr id="138" name="n_1aveValue【道路】&#10;一人当たり延長">
          <a:extLst>
            <a:ext uri="{FF2B5EF4-FFF2-40B4-BE49-F238E27FC236}">
              <a16:creationId xmlns:a16="http://schemas.microsoft.com/office/drawing/2014/main" id="{AFA860AC-CA0B-44DB-828E-A440F869FCA4}"/>
            </a:ext>
          </a:extLst>
        </xdr:cNvPr>
        <xdr:cNvSpPr txBox="1"/>
      </xdr:nvSpPr>
      <xdr:spPr>
        <a:xfrm>
          <a:off x="8425961" y="6487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55228</xdr:rowOff>
    </xdr:from>
    <xdr:ext cx="534377" cy="259045"/>
    <xdr:sp macro="" textlink="">
      <xdr:nvSpPr>
        <xdr:cNvPr id="139" name="n_2aveValue【道路】&#10;一人当たり延長">
          <a:extLst>
            <a:ext uri="{FF2B5EF4-FFF2-40B4-BE49-F238E27FC236}">
              <a16:creationId xmlns:a16="http://schemas.microsoft.com/office/drawing/2014/main" id="{3DFF097E-8F1E-4A2A-AD01-953D97D8DEBD}"/>
            </a:ext>
          </a:extLst>
        </xdr:cNvPr>
        <xdr:cNvSpPr txBox="1"/>
      </xdr:nvSpPr>
      <xdr:spPr>
        <a:xfrm>
          <a:off x="7644911" y="6500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60570</xdr:rowOff>
    </xdr:from>
    <xdr:ext cx="534377" cy="259045"/>
    <xdr:sp macro="" textlink="">
      <xdr:nvSpPr>
        <xdr:cNvPr id="140" name="n_3aveValue【道路】&#10;一人当たり延長">
          <a:extLst>
            <a:ext uri="{FF2B5EF4-FFF2-40B4-BE49-F238E27FC236}">
              <a16:creationId xmlns:a16="http://schemas.microsoft.com/office/drawing/2014/main" id="{5005AB76-138E-4691-9B44-1D66377762C6}"/>
            </a:ext>
          </a:extLst>
        </xdr:cNvPr>
        <xdr:cNvSpPr txBox="1"/>
      </xdr:nvSpPr>
      <xdr:spPr>
        <a:xfrm>
          <a:off x="6851161" y="6505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83703</xdr:rowOff>
    </xdr:from>
    <xdr:ext cx="534377" cy="259045"/>
    <xdr:sp macro="" textlink="">
      <xdr:nvSpPr>
        <xdr:cNvPr id="141" name="n_4aveValue【道路】&#10;一人当たり延長">
          <a:extLst>
            <a:ext uri="{FF2B5EF4-FFF2-40B4-BE49-F238E27FC236}">
              <a16:creationId xmlns:a16="http://schemas.microsoft.com/office/drawing/2014/main" id="{7176B56B-8C4B-457A-9A7F-58E3A6972EF5}"/>
            </a:ext>
          </a:extLst>
        </xdr:cNvPr>
        <xdr:cNvSpPr txBox="1"/>
      </xdr:nvSpPr>
      <xdr:spPr>
        <a:xfrm>
          <a:off x="6038361" y="6528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91429</xdr:rowOff>
    </xdr:from>
    <xdr:ext cx="534377" cy="259045"/>
    <xdr:sp macro="" textlink="">
      <xdr:nvSpPr>
        <xdr:cNvPr id="142" name="n_1mainValue【道路】&#10;一人当たり延長">
          <a:extLst>
            <a:ext uri="{FF2B5EF4-FFF2-40B4-BE49-F238E27FC236}">
              <a16:creationId xmlns:a16="http://schemas.microsoft.com/office/drawing/2014/main" id="{54C33790-445B-49A6-B30B-9BEBF8829863}"/>
            </a:ext>
          </a:extLst>
        </xdr:cNvPr>
        <xdr:cNvSpPr txBox="1"/>
      </xdr:nvSpPr>
      <xdr:spPr>
        <a:xfrm>
          <a:off x="8425961" y="6866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93297</xdr:rowOff>
    </xdr:from>
    <xdr:ext cx="534377" cy="259045"/>
    <xdr:sp macro="" textlink="">
      <xdr:nvSpPr>
        <xdr:cNvPr id="143" name="n_2mainValue【道路】&#10;一人当たり延長">
          <a:extLst>
            <a:ext uri="{FF2B5EF4-FFF2-40B4-BE49-F238E27FC236}">
              <a16:creationId xmlns:a16="http://schemas.microsoft.com/office/drawing/2014/main" id="{48E5B16C-6BC4-4C96-8975-9E6D06FE2E49}"/>
            </a:ext>
          </a:extLst>
        </xdr:cNvPr>
        <xdr:cNvSpPr txBox="1"/>
      </xdr:nvSpPr>
      <xdr:spPr>
        <a:xfrm>
          <a:off x="7644911" y="686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95200</xdr:rowOff>
    </xdr:from>
    <xdr:ext cx="534377" cy="259045"/>
    <xdr:sp macro="" textlink="">
      <xdr:nvSpPr>
        <xdr:cNvPr id="144" name="n_3mainValue【道路】&#10;一人当たり延長">
          <a:extLst>
            <a:ext uri="{FF2B5EF4-FFF2-40B4-BE49-F238E27FC236}">
              <a16:creationId xmlns:a16="http://schemas.microsoft.com/office/drawing/2014/main" id="{C4746470-45F4-48F8-83B7-8DEAA6EF2AA1}"/>
            </a:ext>
          </a:extLst>
        </xdr:cNvPr>
        <xdr:cNvSpPr txBox="1"/>
      </xdr:nvSpPr>
      <xdr:spPr>
        <a:xfrm>
          <a:off x="6851161" y="6870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97448</xdr:rowOff>
    </xdr:from>
    <xdr:ext cx="534377" cy="259045"/>
    <xdr:sp macro="" textlink="">
      <xdr:nvSpPr>
        <xdr:cNvPr id="145" name="n_4mainValue【道路】&#10;一人当たり延長">
          <a:extLst>
            <a:ext uri="{FF2B5EF4-FFF2-40B4-BE49-F238E27FC236}">
              <a16:creationId xmlns:a16="http://schemas.microsoft.com/office/drawing/2014/main" id="{76B8B7ED-DEE7-499D-AFE7-03F142BFC0D3}"/>
            </a:ext>
          </a:extLst>
        </xdr:cNvPr>
        <xdr:cNvSpPr txBox="1"/>
      </xdr:nvSpPr>
      <xdr:spPr>
        <a:xfrm>
          <a:off x="6038361" y="687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FE217E82-8EFA-465C-A8FF-1BB1A6CE28AA}"/>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948C45FE-5F42-4ED0-A6CA-CF437D976E39}"/>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7B10C036-305B-4BB7-80A2-1B9AE34416FE}"/>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185A7EB-66CA-4A32-AE52-D0DB53261D7D}"/>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84DDA7F9-AAFD-42B9-8143-723600D57659}"/>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FA09E718-36D8-40C6-A651-422EF2372F86}"/>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B85B3F1A-AE8F-4A0D-93A2-9F6BF19F35FE}"/>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AFB89291-3EE2-40BA-8D8E-82DEBDF35BBB}"/>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3C32A238-48D3-4FFD-A996-68BC518CAD51}"/>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CC963982-6884-4F33-94C5-CACD11AEB93C}"/>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E567DEAB-A3AF-4FDE-B608-88B61BB535ED}"/>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635CD526-60A3-4A3F-A464-AA615842C804}"/>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922DC9CA-82D4-42F4-AC35-07951BDAF6F4}"/>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F37C0665-09A4-4193-ACCC-63AFD45C7060}"/>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1B37E65E-387D-4BE5-8B19-7656D49A27DD}"/>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816F36DB-76E3-4E90-A641-2517ACABA0CF}"/>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9E7412BB-7227-4E94-9FD8-8558783E4461}"/>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F972562-9504-4310-88D1-3DD600546A8E}"/>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B3DEA869-399D-4071-9EA4-4AF179AFA732}"/>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89679CD5-969E-4BB4-A8CA-CEE5D6CC0E0B}"/>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BB1C4907-54B3-44B8-80CE-5D1E2A257F07}"/>
            </a:ext>
          </a:extLst>
        </xdr:cNvPr>
        <xdr:cNvSpPr txBox="1"/>
      </xdr:nvSpPr>
      <xdr:spPr>
        <a:xfrm>
          <a:off x="384961" y="9046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6A81D043-71AD-485C-8B60-D68E7250A55C}"/>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5995290A-A558-41B1-A55D-4B30BAF2904E}"/>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CE395D98-0698-4721-95D1-804E5A0C5FD7}"/>
            </a:ext>
          </a:extLst>
        </xdr:cNvPr>
        <xdr:cNvCxnSpPr/>
      </xdr:nvCxnSpPr>
      <xdr:spPr>
        <a:xfrm flipV="1">
          <a:off x="4177665" y="9182100"/>
          <a:ext cx="0" cy="1225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8BA191E2-AEA1-4654-8BE6-52061489F930}"/>
            </a:ext>
          </a:extLst>
        </xdr:cNvPr>
        <xdr:cNvSpPr txBox="1"/>
      </xdr:nvSpPr>
      <xdr:spPr>
        <a:xfrm>
          <a:off x="4216400" y="1040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05B5D9A6-1C6A-48C8-A159-C511C94D9E40}"/>
            </a:ext>
          </a:extLst>
        </xdr:cNvPr>
        <xdr:cNvCxnSpPr/>
      </xdr:nvCxnSpPr>
      <xdr:spPr>
        <a:xfrm>
          <a:off x="4108450" y="10407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512535B9-4C4F-4D6D-A71E-EF65FD2B892F}"/>
            </a:ext>
          </a:extLst>
        </xdr:cNvPr>
        <xdr:cNvSpPr txBox="1"/>
      </xdr:nvSpPr>
      <xdr:spPr>
        <a:xfrm>
          <a:off x="4216400" y="89636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C6C1754C-5A4A-4D64-B11F-87C14D5C44FD}"/>
            </a:ext>
          </a:extLst>
        </xdr:cNvPr>
        <xdr:cNvCxnSpPr/>
      </xdr:nvCxnSpPr>
      <xdr:spPr>
        <a:xfrm>
          <a:off x="4108450" y="91821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8907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2822748D-0034-488A-8020-95F92305F717}"/>
            </a:ext>
          </a:extLst>
        </xdr:cNvPr>
        <xdr:cNvSpPr txBox="1"/>
      </xdr:nvSpPr>
      <xdr:spPr>
        <a:xfrm>
          <a:off x="4216400" y="9921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0BE13D74-386D-458F-A5E9-335B8F57F11D}"/>
            </a:ext>
          </a:extLst>
        </xdr:cNvPr>
        <xdr:cNvSpPr/>
      </xdr:nvSpPr>
      <xdr:spPr>
        <a:xfrm>
          <a:off x="4127500" y="994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353A34F9-B5D6-4D01-8707-1144B7EB95F5}"/>
            </a:ext>
          </a:extLst>
        </xdr:cNvPr>
        <xdr:cNvSpPr/>
      </xdr:nvSpPr>
      <xdr:spPr>
        <a:xfrm>
          <a:off x="3384550" y="99415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15569BA9-BC34-44AC-B8E5-7E8FC9067531}"/>
            </a:ext>
          </a:extLst>
        </xdr:cNvPr>
        <xdr:cNvSpPr/>
      </xdr:nvSpPr>
      <xdr:spPr>
        <a:xfrm>
          <a:off x="2571750" y="992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30BE1CB0-E24A-44DC-A399-A8AA39662947}"/>
            </a:ext>
          </a:extLst>
        </xdr:cNvPr>
        <xdr:cNvSpPr/>
      </xdr:nvSpPr>
      <xdr:spPr>
        <a:xfrm>
          <a:off x="1778000" y="991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17780</xdr:rowOff>
    </xdr:from>
    <xdr:to>
      <xdr:col>6</xdr:col>
      <xdr:colOff>38100</xdr:colOff>
      <xdr:row>60</xdr:row>
      <xdr:rowOff>119380</xdr:rowOff>
    </xdr:to>
    <xdr:sp macro="" textlink="">
      <xdr:nvSpPr>
        <xdr:cNvPr id="179" name="フローチャート: 判断 178">
          <a:extLst>
            <a:ext uri="{FF2B5EF4-FFF2-40B4-BE49-F238E27FC236}">
              <a16:creationId xmlns:a16="http://schemas.microsoft.com/office/drawing/2014/main" id="{2EBBE3AC-D92F-47BD-B7E4-4F523A49969D}"/>
            </a:ext>
          </a:extLst>
        </xdr:cNvPr>
        <xdr:cNvSpPr/>
      </xdr:nvSpPr>
      <xdr:spPr>
        <a:xfrm>
          <a:off x="984250" y="99301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3E7941C4-3745-4B82-AEF9-26D162D3B9F1}"/>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8B879A43-0F8F-4E73-8B21-13982C7877E0}"/>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5503CE1-9DD1-4737-94BC-2A13BC9A3988}"/>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42457A6-FD28-429F-84FB-F5F7524A576E}"/>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30A6F5D-0CAE-41CD-A017-18B5D87E2175}"/>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57150</xdr:rowOff>
    </xdr:from>
    <xdr:to>
      <xdr:col>24</xdr:col>
      <xdr:colOff>114300</xdr:colOff>
      <xdr:row>59</xdr:row>
      <xdr:rowOff>158750</xdr:rowOff>
    </xdr:to>
    <xdr:sp macro="" textlink="">
      <xdr:nvSpPr>
        <xdr:cNvPr id="185" name="楕円 184">
          <a:extLst>
            <a:ext uri="{FF2B5EF4-FFF2-40B4-BE49-F238E27FC236}">
              <a16:creationId xmlns:a16="http://schemas.microsoft.com/office/drawing/2014/main" id="{3CFBCAA4-45EB-4763-B630-C953A34C7F25}"/>
            </a:ext>
          </a:extLst>
        </xdr:cNvPr>
        <xdr:cNvSpPr/>
      </xdr:nvSpPr>
      <xdr:spPr>
        <a:xfrm>
          <a:off x="41275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80027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4E2178C9-B084-49C3-A448-CD15DF8427B3}"/>
            </a:ext>
          </a:extLst>
        </xdr:cNvPr>
        <xdr:cNvSpPr txBox="1"/>
      </xdr:nvSpPr>
      <xdr:spPr>
        <a:xfrm>
          <a:off x="4216400" y="9662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36830</xdr:rowOff>
    </xdr:from>
    <xdr:to>
      <xdr:col>20</xdr:col>
      <xdr:colOff>38100</xdr:colOff>
      <xdr:row>59</xdr:row>
      <xdr:rowOff>138430</xdr:rowOff>
    </xdr:to>
    <xdr:sp macro="" textlink="">
      <xdr:nvSpPr>
        <xdr:cNvPr id="187" name="楕円 186">
          <a:extLst>
            <a:ext uri="{FF2B5EF4-FFF2-40B4-BE49-F238E27FC236}">
              <a16:creationId xmlns:a16="http://schemas.microsoft.com/office/drawing/2014/main" id="{EA51A16B-C0A4-47E7-AD43-4D68804D932E}"/>
            </a:ext>
          </a:extLst>
        </xdr:cNvPr>
        <xdr:cNvSpPr/>
      </xdr:nvSpPr>
      <xdr:spPr>
        <a:xfrm>
          <a:off x="3384550" y="97840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87630</xdr:rowOff>
    </xdr:from>
    <xdr:to>
      <xdr:col>24</xdr:col>
      <xdr:colOff>63500</xdr:colOff>
      <xdr:row>59</xdr:row>
      <xdr:rowOff>107950</xdr:rowOff>
    </xdr:to>
    <xdr:cxnSp macro="">
      <xdr:nvCxnSpPr>
        <xdr:cNvPr id="188" name="直線コネクタ 187">
          <a:extLst>
            <a:ext uri="{FF2B5EF4-FFF2-40B4-BE49-F238E27FC236}">
              <a16:creationId xmlns:a16="http://schemas.microsoft.com/office/drawing/2014/main" id="{A4F36D4A-C4AA-4450-A946-CFFE31457F5F}"/>
            </a:ext>
          </a:extLst>
        </xdr:cNvPr>
        <xdr:cNvCxnSpPr/>
      </xdr:nvCxnSpPr>
      <xdr:spPr>
        <a:xfrm>
          <a:off x="3429000" y="9834880"/>
          <a:ext cx="7493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15240</xdr:rowOff>
    </xdr:from>
    <xdr:to>
      <xdr:col>15</xdr:col>
      <xdr:colOff>101600</xdr:colOff>
      <xdr:row>59</xdr:row>
      <xdr:rowOff>116840</xdr:rowOff>
    </xdr:to>
    <xdr:sp macro="" textlink="">
      <xdr:nvSpPr>
        <xdr:cNvPr id="189" name="楕円 188">
          <a:extLst>
            <a:ext uri="{FF2B5EF4-FFF2-40B4-BE49-F238E27FC236}">
              <a16:creationId xmlns:a16="http://schemas.microsoft.com/office/drawing/2014/main" id="{880A0DB4-75CF-4FED-B9CD-797DC6A01F7B}"/>
            </a:ext>
          </a:extLst>
        </xdr:cNvPr>
        <xdr:cNvSpPr/>
      </xdr:nvSpPr>
      <xdr:spPr>
        <a:xfrm>
          <a:off x="2571750" y="9762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66040</xdr:rowOff>
    </xdr:from>
    <xdr:to>
      <xdr:col>19</xdr:col>
      <xdr:colOff>177800</xdr:colOff>
      <xdr:row>59</xdr:row>
      <xdr:rowOff>87630</xdr:rowOff>
    </xdr:to>
    <xdr:cxnSp macro="">
      <xdr:nvCxnSpPr>
        <xdr:cNvPr id="190" name="直線コネクタ 189">
          <a:extLst>
            <a:ext uri="{FF2B5EF4-FFF2-40B4-BE49-F238E27FC236}">
              <a16:creationId xmlns:a16="http://schemas.microsoft.com/office/drawing/2014/main" id="{0359E72A-DF95-464E-B117-FFFFDA9A710E}"/>
            </a:ext>
          </a:extLst>
        </xdr:cNvPr>
        <xdr:cNvCxnSpPr/>
      </xdr:nvCxnSpPr>
      <xdr:spPr>
        <a:xfrm>
          <a:off x="2622550" y="9813290"/>
          <a:ext cx="80645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2540</xdr:rowOff>
    </xdr:from>
    <xdr:to>
      <xdr:col>10</xdr:col>
      <xdr:colOff>165100</xdr:colOff>
      <xdr:row>59</xdr:row>
      <xdr:rowOff>104140</xdr:rowOff>
    </xdr:to>
    <xdr:sp macro="" textlink="">
      <xdr:nvSpPr>
        <xdr:cNvPr id="191" name="楕円 190">
          <a:extLst>
            <a:ext uri="{FF2B5EF4-FFF2-40B4-BE49-F238E27FC236}">
              <a16:creationId xmlns:a16="http://schemas.microsoft.com/office/drawing/2014/main" id="{DC8F2357-AAB0-4DC8-AB57-46AF684236FE}"/>
            </a:ext>
          </a:extLst>
        </xdr:cNvPr>
        <xdr:cNvSpPr/>
      </xdr:nvSpPr>
      <xdr:spPr>
        <a:xfrm>
          <a:off x="1778000" y="974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53340</xdr:rowOff>
    </xdr:from>
    <xdr:to>
      <xdr:col>15</xdr:col>
      <xdr:colOff>50800</xdr:colOff>
      <xdr:row>59</xdr:row>
      <xdr:rowOff>66040</xdr:rowOff>
    </xdr:to>
    <xdr:cxnSp macro="">
      <xdr:nvCxnSpPr>
        <xdr:cNvPr id="192" name="直線コネクタ 191">
          <a:extLst>
            <a:ext uri="{FF2B5EF4-FFF2-40B4-BE49-F238E27FC236}">
              <a16:creationId xmlns:a16="http://schemas.microsoft.com/office/drawing/2014/main" id="{48F99D29-23F5-4892-9D14-6CC66E36FF6F}"/>
            </a:ext>
          </a:extLst>
        </xdr:cNvPr>
        <xdr:cNvCxnSpPr/>
      </xdr:nvCxnSpPr>
      <xdr:spPr>
        <a:xfrm>
          <a:off x="1828800" y="9800590"/>
          <a:ext cx="7937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152400</xdr:rowOff>
    </xdr:from>
    <xdr:to>
      <xdr:col>6</xdr:col>
      <xdr:colOff>38100</xdr:colOff>
      <xdr:row>59</xdr:row>
      <xdr:rowOff>82550</xdr:rowOff>
    </xdr:to>
    <xdr:sp macro="" textlink="">
      <xdr:nvSpPr>
        <xdr:cNvPr id="193" name="楕円 192">
          <a:extLst>
            <a:ext uri="{FF2B5EF4-FFF2-40B4-BE49-F238E27FC236}">
              <a16:creationId xmlns:a16="http://schemas.microsoft.com/office/drawing/2014/main" id="{70073573-0779-44FD-AE4A-A06A4954C997}"/>
            </a:ext>
          </a:extLst>
        </xdr:cNvPr>
        <xdr:cNvSpPr/>
      </xdr:nvSpPr>
      <xdr:spPr>
        <a:xfrm>
          <a:off x="984250" y="97345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31750</xdr:rowOff>
    </xdr:from>
    <xdr:to>
      <xdr:col>10</xdr:col>
      <xdr:colOff>114300</xdr:colOff>
      <xdr:row>59</xdr:row>
      <xdr:rowOff>53340</xdr:rowOff>
    </xdr:to>
    <xdr:cxnSp macro="">
      <xdr:nvCxnSpPr>
        <xdr:cNvPr id="194" name="直線コネクタ 193">
          <a:extLst>
            <a:ext uri="{FF2B5EF4-FFF2-40B4-BE49-F238E27FC236}">
              <a16:creationId xmlns:a16="http://schemas.microsoft.com/office/drawing/2014/main" id="{8726D766-2700-41F0-9557-E9E09CC64D69}"/>
            </a:ext>
          </a:extLst>
        </xdr:cNvPr>
        <xdr:cNvCxnSpPr/>
      </xdr:nvCxnSpPr>
      <xdr:spPr>
        <a:xfrm>
          <a:off x="1028700" y="9779000"/>
          <a:ext cx="8001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121937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B5061D89-FA98-4253-82F3-E5D6505E99E0}"/>
            </a:ext>
          </a:extLst>
        </xdr:cNvPr>
        <xdr:cNvSpPr txBox="1"/>
      </xdr:nvSpPr>
      <xdr:spPr>
        <a:xfrm>
          <a:off x="32391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105427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250A9FCD-5355-4ACC-A664-FCE3543EFED8}"/>
            </a:ext>
          </a:extLst>
        </xdr:cNvPr>
        <xdr:cNvSpPr txBox="1"/>
      </xdr:nvSpPr>
      <xdr:spPr>
        <a:xfrm>
          <a:off x="2439044" y="10017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92727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AB403A8D-70B2-4DA0-9463-120C31AC0D4D}"/>
            </a:ext>
          </a:extLst>
        </xdr:cNvPr>
        <xdr:cNvSpPr txBox="1"/>
      </xdr:nvSpPr>
      <xdr:spPr>
        <a:xfrm>
          <a:off x="1645294" y="1000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110507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5601A1D2-25BA-47F5-A25D-64712AE5D566}"/>
            </a:ext>
          </a:extLst>
        </xdr:cNvPr>
        <xdr:cNvSpPr txBox="1"/>
      </xdr:nvSpPr>
      <xdr:spPr>
        <a:xfrm>
          <a:off x="8515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154957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CFD90FFC-99A8-47EA-A80C-3937768DA5D2}"/>
            </a:ext>
          </a:extLst>
        </xdr:cNvPr>
        <xdr:cNvSpPr txBox="1"/>
      </xdr:nvSpPr>
      <xdr:spPr>
        <a:xfrm>
          <a:off x="3239144" y="9572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133367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F90E047B-092D-480D-A3EA-6C8F32187C77}"/>
            </a:ext>
          </a:extLst>
        </xdr:cNvPr>
        <xdr:cNvSpPr txBox="1"/>
      </xdr:nvSpPr>
      <xdr:spPr>
        <a:xfrm>
          <a:off x="2439044" y="955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120667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4896082B-ED8C-4368-996D-FA7D138CFD77}"/>
            </a:ext>
          </a:extLst>
        </xdr:cNvPr>
        <xdr:cNvSpPr txBox="1"/>
      </xdr:nvSpPr>
      <xdr:spPr>
        <a:xfrm>
          <a:off x="1645294" y="9537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99077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5D4204DA-80CF-4BEC-A244-03326D34854C}"/>
            </a:ext>
          </a:extLst>
        </xdr:cNvPr>
        <xdr:cNvSpPr txBox="1"/>
      </xdr:nvSpPr>
      <xdr:spPr>
        <a:xfrm>
          <a:off x="851544" y="951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396C2EDF-E1CA-4FFA-A467-940EB1D104C1}"/>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73E108C5-7A37-48BE-A921-A066986AA19D}"/>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C6D7A1D6-1EDF-46B3-B410-B56283E421DC}"/>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4AB64ED5-1B56-4B97-B4AB-40C80AE64523}"/>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D1B5644B-E4FD-48F8-A960-7608DE7E8427}"/>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29E8ED47-D7A4-4C35-8970-8D8B657E686F}"/>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11627D53-C9B7-4D84-9C20-652D7977D47C}"/>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122357A3-0BA7-4829-8037-19254BC9B36F}"/>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439D653A-A854-4846-BAA1-4331A436E722}"/>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25743226-5502-41B3-B7E4-02D7304E3690}"/>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8515DC17-1B63-4D53-9844-2D6E3DDC6945}"/>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4702C1D5-37D9-4DBB-A829-2A61FBD54780}"/>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9A05CA03-E2B4-47CF-A909-2342708E8178}"/>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B6303CBB-E7E1-4EE9-9710-1290810E8734}"/>
            </a:ext>
          </a:extLst>
        </xdr:cNvPr>
        <xdr:cNvSpPr txBox="1"/>
      </xdr:nvSpPr>
      <xdr:spPr>
        <a:xfrm>
          <a:off x="532787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CE81FE13-9A7E-4F3A-8376-A9146695BD5F}"/>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4D91534E-AE59-4FD4-ACCA-550424770D43}"/>
            </a:ext>
          </a:extLst>
        </xdr:cNvPr>
        <xdr:cNvSpPr txBox="1"/>
      </xdr:nvSpPr>
      <xdr:spPr>
        <a:xfrm>
          <a:off x="5327878" y="9776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774C5486-371D-46BF-8483-A876234536B6}"/>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208A98C8-85AF-46BE-8933-B402EAF6CD26}"/>
            </a:ext>
          </a:extLst>
        </xdr:cNvPr>
        <xdr:cNvSpPr txBox="1"/>
      </xdr:nvSpPr>
      <xdr:spPr>
        <a:xfrm>
          <a:off x="5327878" y="9414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0F0C084A-E312-4DA3-B807-6C1C12355767}"/>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60B51006-0C16-42E5-8274-31BDD4875C05}"/>
            </a:ext>
          </a:extLst>
        </xdr:cNvPr>
        <xdr:cNvSpPr txBox="1"/>
      </xdr:nvSpPr>
      <xdr:spPr>
        <a:xfrm>
          <a:off x="5282808" y="904622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B3319DD8-177D-45DC-BC4A-DF7634288632}"/>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67D050A0-9713-4ED9-883B-DC76C26DB653}"/>
            </a:ext>
          </a:extLst>
        </xdr:cNvPr>
        <xdr:cNvSpPr txBox="1"/>
      </xdr:nvSpPr>
      <xdr:spPr>
        <a:xfrm>
          <a:off x="5282808" y="867792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80FC1A83-54D7-4172-A3BC-FE956AEAAB5F}"/>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73CF2DC4-71FC-41A2-A170-77BD919F8502}"/>
            </a:ext>
          </a:extLst>
        </xdr:cNvPr>
        <xdr:cNvCxnSpPr/>
      </xdr:nvCxnSpPr>
      <xdr:spPr>
        <a:xfrm flipV="1">
          <a:off x="9429115" y="9138196"/>
          <a:ext cx="0" cy="1510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7748B0B4-2DEB-4D53-931E-0C43E34D732E}"/>
            </a:ext>
          </a:extLst>
        </xdr:cNvPr>
        <xdr:cNvSpPr txBox="1"/>
      </xdr:nvSpPr>
      <xdr:spPr>
        <a:xfrm>
          <a:off x="9467850" y="106527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54A6431D-507D-435D-9EFC-993B05EC807C}"/>
            </a:ext>
          </a:extLst>
        </xdr:cNvPr>
        <xdr:cNvCxnSpPr/>
      </xdr:nvCxnSpPr>
      <xdr:spPr>
        <a:xfrm>
          <a:off x="935990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A0EC2ED5-ADEB-4AFB-A1C5-877CD3594B28}"/>
            </a:ext>
          </a:extLst>
        </xdr:cNvPr>
        <xdr:cNvSpPr txBox="1"/>
      </xdr:nvSpPr>
      <xdr:spPr>
        <a:xfrm>
          <a:off x="9467850" y="891977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AEABFC0A-141C-438D-9135-877EB2D1E741}"/>
            </a:ext>
          </a:extLst>
        </xdr:cNvPr>
        <xdr:cNvCxnSpPr/>
      </xdr:nvCxnSpPr>
      <xdr:spPr>
        <a:xfrm>
          <a:off x="9359900" y="91381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507554D6-9BC5-437A-ACCD-98D9EF38E86A}"/>
            </a:ext>
          </a:extLst>
        </xdr:cNvPr>
        <xdr:cNvSpPr txBox="1"/>
      </xdr:nvSpPr>
      <xdr:spPr>
        <a:xfrm>
          <a:off x="9467850" y="1028049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848EFCE0-64B9-4B3B-BF22-F5E970496ECE}"/>
            </a:ext>
          </a:extLst>
        </xdr:cNvPr>
        <xdr:cNvSpPr/>
      </xdr:nvSpPr>
      <xdr:spPr>
        <a:xfrm>
          <a:off x="9398000" y="1042271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9DE4FB29-586B-40E4-920E-898F50E53791}"/>
            </a:ext>
          </a:extLst>
        </xdr:cNvPr>
        <xdr:cNvSpPr/>
      </xdr:nvSpPr>
      <xdr:spPr>
        <a:xfrm>
          <a:off x="8636000" y="1042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FB93BA21-5E57-487C-9D8A-39D5C52F7E25}"/>
            </a:ext>
          </a:extLst>
        </xdr:cNvPr>
        <xdr:cNvSpPr/>
      </xdr:nvSpPr>
      <xdr:spPr>
        <a:xfrm>
          <a:off x="7842250" y="104407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1B2815AA-215A-4DB6-9A1A-1D843696E50B}"/>
            </a:ext>
          </a:extLst>
        </xdr:cNvPr>
        <xdr:cNvSpPr/>
      </xdr:nvSpPr>
      <xdr:spPr>
        <a:xfrm>
          <a:off x="7029450" y="10451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20458</xdr:rowOff>
    </xdr:from>
    <xdr:to>
      <xdr:col>36</xdr:col>
      <xdr:colOff>165100</xdr:colOff>
      <xdr:row>63</xdr:row>
      <xdr:rowOff>122058</xdr:rowOff>
    </xdr:to>
    <xdr:sp macro="" textlink="">
      <xdr:nvSpPr>
        <xdr:cNvPr id="236" name="フローチャート: 判断 235">
          <a:extLst>
            <a:ext uri="{FF2B5EF4-FFF2-40B4-BE49-F238E27FC236}">
              <a16:creationId xmlns:a16="http://schemas.microsoft.com/office/drawing/2014/main" id="{1A0662A3-8502-4C13-8C8D-0CF54813E495}"/>
            </a:ext>
          </a:extLst>
        </xdr:cNvPr>
        <xdr:cNvSpPr/>
      </xdr:nvSpPr>
      <xdr:spPr>
        <a:xfrm>
          <a:off x="6235700" y="1042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58034114-CDFC-4D33-BDC6-D6D9FF6249CB}"/>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296A5D87-1E97-436A-904C-02FEBF640F4C}"/>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7EB5FCF-57DC-4712-A4D0-4128229201D8}"/>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79AB622-E5D6-40EC-BA2F-A93C41EDBF37}"/>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8C8DEA7-655B-4634-B857-017C54C441AF}"/>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157738</xdr:rowOff>
    </xdr:from>
    <xdr:to>
      <xdr:col>55</xdr:col>
      <xdr:colOff>50800</xdr:colOff>
      <xdr:row>64</xdr:row>
      <xdr:rowOff>87888</xdr:rowOff>
    </xdr:to>
    <xdr:sp macro="" textlink="">
      <xdr:nvSpPr>
        <xdr:cNvPr id="242" name="楕円 241">
          <a:extLst>
            <a:ext uri="{FF2B5EF4-FFF2-40B4-BE49-F238E27FC236}">
              <a16:creationId xmlns:a16="http://schemas.microsoft.com/office/drawing/2014/main" id="{4159D72A-4531-4F3F-9BEA-CAE5C6D5F4CC}"/>
            </a:ext>
          </a:extLst>
        </xdr:cNvPr>
        <xdr:cNvSpPr/>
      </xdr:nvSpPr>
      <xdr:spPr>
        <a:xfrm>
          <a:off x="9398000" y="1056538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72665</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EFB43272-97D4-422E-BA2D-6B3573795D55}"/>
            </a:ext>
          </a:extLst>
        </xdr:cNvPr>
        <xdr:cNvSpPr txBox="1"/>
      </xdr:nvSpPr>
      <xdr:spPr>
        <a:xfrm>
          <a:off x="9467850" y="10480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158552</xdr:rowOff>
    </xdr:from>
    <xdr:to>
      <xdr:col>50</xdr:col>
      <xdr:colOff>165100</xdr:colOff>
      <xdr:row>64</xdr:row>
      <xdr:rowOff>88702</xdr:rowOff>
    </xdr:to>
    <xdr:sp macro="" textlink="">
      <xdr:nvSpPr>
        <xdr:cNvPr id="244" name="楕円 243">
          <a:extLst>
            <a:ext uri="{FF2B5EF4-FFF2-40B4-BE49-F238E27FC236}">
              <a16:creationId xmlns:a16="http://schemas.microsoft.com/office/drawing/2014/main" id="{8048EDD9-109C-48FF-8642-4F1AE0FDE44B}"/>
            </a:ext>
          </a:extLst>
        </xdr:cNvPr>
        <xdr:cNvSpPr/>
      </xdr:nvSpPr>
      <xdr:spPr>
        <a:xfrm>
          <a:off x="8636000" y="1056620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37088</xdr:rowOff>
    </xdr:from>
    <xdr:to>
      <xdr:col>55</xdr:col>
      <xdr:colOff>0</xdr:colOff>
      <xdr:row>64</xdr:row>
      <xdr:rowOff>37902</xdr:rowOff>
    </xdr:to>
    <xdr:cxnSp macro="">
      <xdr:nvCxnSpPr>
        <xdr:cNvPr id="245" name="直線コネクタ 244">
          <a:extLst>
            <a:ext uri="{FF2B5EF4-FFF2-40B4-BE49-F238E27FC236}">
              <a16:creationId xmlns:a16="http://schemas.microsoft.com/office/drawing/2014/main" id="{14EDF7B9-EF1D-4029-AABC-BFE806B44C64}"/>
            </a:ext>
          </a:extLst>
        </xdr:cNvPr>
        <xdr:cNvCxnSpPr/>
      </xdr:nvCxnSpPr>
      <xdr:spPr>
        <a:xfrm flipV="1">
          <a:off x="8686800" y="10609838"/>
          <a:ext cx="742950" cy="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159403</xdr:rowOff>
    </xdr:from>
    <xdr:to>
      <xdr:col>46</xdr:col>
      <xdr:colOff>38100</xdr:colOff>
      <xdr:row>64</xdr:row>
      <xdr:rowOff>89553</xdr:rowOff>
    </xdr:to>
    <xdr:sp macro="" textlink="">
      <xdr:nvSpPr>
        <xdr:cNvPr id="246" name="楕円 245">
          <a:extLst>
            <a:ext uri="{FF2B5EF4-FFF2-40B4-BE49-F238E27FC236}">
              <a16:creationId xmlns:a16="http://schemas.microsoft.com/office/drawing/2014/main" id="{60EA6AAF-A40F-4E9C-A2AF-979DA3D32E96}"/>
            </a:ext>
          </a:extLst>
        </xdr:cNvPr>
        <xdr:cNvSpPr/>
      </xdr:nvSpPr>
      <xdr:spPr>
        <a:xfrm>
          <a:off x="7842250" y="1056705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37902</xdr:rowOff>
    </xdr:from>
    <xdr:to>
      <xdr:col>50</xdr:col>
      <xdr:colOff>114300</xdr:colOff>
      <xdr:row>64</xdr:row>
      <xdr:rowOff>38753</xdr:rowOff>
    </xdr:to>
    <xdr:cxnSp macro="">
      <xdr:nvCxnSpPr>
        <xdr:cNvPr id="247" name="直線コネクタ 246">
          <a:extLst>
            <a:ext uri="{FF2B5EF4-FFF2-40B4-BE49-F238E27FC236}">
              <a16:creationId xmlns:a16="http://schemas.microsoft.com/office/drawing/2014/main" id="{84D7077C-5CEA-497F-940F-8ECD7861650D}"/>
            </a:ext>
          </a:extLst>
        </xdr:cNvPr>
        <xdr:cNvCxnSpPr/>
      </xdr:nvCxnSpPr>
      <xdr:spPr>
        <a:xfrm flipV="1">
          <a:off x="7886700" y="10610652"/>
          <a:ext cx="800100" cy="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160711</xdr:rowOff>
    </xdr:from>
    <xdr:to>
      <xdr:col>41</xdr:col>
      <xdr:colOff>101600</xdr:colOff>
      <xdr:row>64</xdr:row>
      <xdr:rowOff>90861</xdr:rowOff>
    </xdr:to>
    <xdr:sp macro="" textlink="">
      <xdr:nvSpPr>
        <xdr:cNvPr id="248" name="楕円 247">
          <a:extLst>
            <a:ext uri="{FF2B5EF4-FFF2-40B4-BE49-F238E27FC236}">
              <a16:creationId xmlns:a16="http://schemas.microsoft.com/office/drawing/2014/main" id="{C71E2E64-4EF1-4DC5-99E4-BD679886AAC4}"/>
            </a:ext>
          </a:extLst>
        </xdr:cNvPr>
        <xdr:cNvSpPr/>
      </xdr:nvSpPr>
      <xdr:spPr>
        <a:xfrm>
          <a:off x="7029450" y="105683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38753</xdr:rowOff>
    </xdr:from>
    <xdr:to>
      <xdr:col>45</xdr:col>
      <xdr:colOff>177800</xdr:colOff>
      <xdr:row>64</xdr:row>
      <xdr:rowOff>40061</xdr:rowOff>
    </xdr:to>
    <xdr:cxnSp macro="">
      <xdr:nvCxnSpPr>
        <xdr:cNvPr id="249" name="直線コネクタ 248">
          <a:extLst>
            <a:ext uri="{FF2B5EF4-FFF2-40B4-BE49-F238E27FC236}">
              <a16:creationId xmlns:a16="http://schemas.microsoft.com/office/drawing/2014/main" id="{DF6C1E2E-0795-4536-91F9-B3BAECB647E0}"/>
            </a:ext>
          </a:extLst>
        </xdr:cNvPr>
        <xdr:cNvCxnSpPr/>
      </xdr:nvCxnSpPr>
      <xdr:spPr>
        <a:xfrm flipV="1">
          <a:off x="7080250" y="10611503"/>
          <a:ext cx="806450" cy="1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161724</xdr:rowOff>
    </xdr:from>
    <xdr:to>
      <xdr:col>36</xdr:col>
      <xdr:colOff>165100</xdr:colOff>
      <xdr:row>64</xdr:row>
      <xdr:rowOff>91874</xdr:rowOff>
    </xdr:to>
    <xdr:sp macro="" textlink="">
      <xdr:nvSpPr>
        <xdr:cNvPr id="250" name="楕円 249">
          <a:extLst>
            <a:ext uri="{FF2B5EF4-FFF2-40B4-BE49-F238E27FC236}">
              <a16:creationId xmlns:a16="http://schemas.microsoft.com/office/drawing/2014/main" id="{EE1CFBB9-7F14-42EC-8906-B9FA063CD40D}"/>
            </a:ext>
          </a:extLst>
        </xdr:cNvPr>
        <xdr:cNvSpPr/>
      </xdr:nvSpPr>
      <xdr:spPr>
        <a:xfrm>
          <a:off x="6235700" y="1056937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40061</xdr:rowOff>
    </xdr:from>
    <xdr:to>
      <xdr:col>41</xdr:col>
      <xdr:colOff>50800</xdr:colOff>
      <xdr:row>64</xdr:row>
      <xdr:rowOff>41074</xdr:rowOff>
    </xdr:to>
    <xdr:cxnSp macro="">
      <xdr:nvCxnSpPr>
        <xdr:cNvPr id="251" name="直線コネクタ 250">
          <a:extLst>
            <a:ext uri="{FF2B5EF4-FFF2-40B4-BE49-F238E27FC236}">
              <a16:creationId xmlns:a16="http://schemas.microsoft.com/office/drawing/2014/main" id="{DCFB977D-0A9D-44BD-9B1D-4E23EF07741A}"/>
            </a:ext>
          </a:extLst>
        </xdr:cNvPr>
        <xdr:cNvCxnSpPr/>
      </xdr:nvCxnSpPr>
      <xdr:spPr>
        <a:xfrm flipV="1">
          <a:off x="6286500" y="10612811"/>
          <a:ext cx="793750" cy="1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EF439047-185D-4750-AF02-DED17228C60F}"/>
            </a:ext>
          </a:extLst>
        </xdr:cNvPr>
        <xdr:cNvSpPr txBox="1"/>
      </xdr:nvSpPr>
      <xdr:spPr>
        <a:xfrm>
          <a:off x="8367105" y="102137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D708219E-B588-48FD-9F1B-A755492CCCE1}"/>
            </a:ext>
          </a:extLst>
        </xdr:cNvPr>
        <xdr:cNvSpPr txBox="1"/>
      </xdr:nvSpPr>
      <xdr:spPr>
        <a:xfrm>
          <a:off x="7567005" y="102287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FFB48E98-5FBB-4209-B572-3428BF178E85}"/>
            </a:ext>
          </a:extLst>
        </xdr:cNvPr>
        <xdr:cNvSpPr txBox="1"/>
      </xdr:nvSpPr>
      <xdr:spPr>
        <a:xfrm>
          <a:off x="6773255" y="102391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138585</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C35C6A81-CB63-499E-89BE-2CEB3C5B11AF}"/>
            </a:ext>
          </a:extLst>
        </xdr:cNvPr>
        <xdr:cNvSpPr txBox="1"/>
      </xdr:nvSpPr>
      <xdr:spPr>
        <a:xfrm>
          <a:off x="5979505" y="102160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79829</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9B1F5ABB-6E7F-4BEA-957F-D4C17EFC8B7C}"/>
            </a:ext>
          </a:extLst>
        </xdr:cNvPr>
        <xdr:cNvSpPr txBox="1"/>
      </xdr:nvSpPr>
      <xdr:spPr>
        <a:xfrm>
          <a:off x="8399995" y="10652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80680</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9184A6F6-327E-4CC4-9CBF-77B0517B8B86}"/>
            </a:ext>
          </a:extLst>
        </xdr:cNvPr>
        <xdr:cNvSpPr txBox="1"/>
      </xdr:nvSpPr>
      <xdr:spPr>
        <a:xfrm>
          <a:off x="7612595" y="10653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81988</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2226CF3B-937C-4EF6-A70B-E22439D47CB4}"/>
            </a:ext>
          </a:extLst>
        </xdr:cNvPr>
        <xdr:cNvSpPr txBox="1"/>
      </xdr:nvSpPr>
      <xdr:spPr>
        <a:xfrm>
          <a:off x="6818845" y="1065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83001</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2BBEA03A-35BA-4D6F-AF44-627F099ED468}"/>
            </a:ext>
          </a:extLst>
        </xdr:cNvPr>
        <xdr:cNvSpPr txBox="1"/>
      </xdr:nvSpPr>
      <xdr:spPr>
        <a:xfrm>
          <a:off x="6006045" y="10655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EE23684-24AD-4882-B6FF-1E1FB5EEBEE4}"/>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DF996DA9-ECD4-44BD-968E-C236BF1F55A6}"/>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59818DA8-062B-4C78-86F9-4AFAF7BEAAE5}"/>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382C453E-8010-4EDC-9BD0-288C9BAF6D3D}"/>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F35B0D07-9B9C-43CD-A0B5-1CB4498668FA}"/>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64A42B14-9284-4B39-8AC3-B45BB0190591}"/>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1644B7F1-3277-4EAF-84C0-58909C2AD924}"/>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51E1DFAE-0AEC-4FB3-9A5F-CFCB10934744}"/>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272013F4-7DFF-48DE-BA37-1F1708F4AE1C}"/>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FFCDE5E2-1F12-4986-8EBA-5600084E7F2F}"/>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D1E38F87-AE80-4A83-999F-F5B66DD1B113}"/>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F749BDAE-3174-4193-9CB1-CB31E0DD62A9}"/>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658132ED-5B65-46B8-8265-D05D6FD6A8C5}"/>
            </a:ext>
          </a:extLst>
        </xdr:cNvPr>
        <xdr:cNvSpPr txBox="1"/>
      </xdr:nvSpPr>
      <xdr:spPr>
        <a:xfrm>
          <a:off x="2757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B70F32FC-CE23-438A-B6A7-20BB58B77658}"/>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1973471E-7755-42A3-9760-5BF61F4431AF}"/>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41F84C41-E883-4EE9-A332-E98CE4345486}"/>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29D0E2FF-7084-4261-856E-EDF1AB3E03C0}"/>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6A5085E5-68BE-4936-A553-2DF632DDA154}"/>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34D81050-24C8-4B57-B3C8-FF478E66AB14}"/>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0FFD1202-1EF7-4468-8FC0-DBC3E38EA0AF}"/>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D90EE75C-2B41-4EA2-8291-0BAEDCA88154}"/>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3978F1AC-0D2C-43AC-86E0-AD3004B57FFD}"/>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E6E57853-5145-46A6-BB66-736A14A0BAA0}"/>
            </a:ext>
          </a:extLst>
        </xdr:cNvPr>
        <xdr:cNvSpPr txBox="1"/>
      </xdr:nvSpPr>
      <xdr:spPr>
        <a:xfrm>
          <a:off x="38496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FC3CD339-5EFA-43AF-A0F5-09ADD401DA02}"/>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C615B516-ACA0-4C17-87AA-9894357791FA}"/>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DA79745E-3DE0-4D77-92F2-FFA37022847D}"/>
            </a:ext>
          </a:extLst>
        </xdr:cNvPr>
        <xdr:cNvCxnSpPr/>
      </xdr:nvCxnSpPr>
      <xdr:spPr>
        <a:xfrm flipV="1">
          <a:off x="4177665" y="12833894"/>
          <a:ext cx="0" cy="1533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95F7BED8-CD90-484F-894D-A3E908F4B654}"/>
            </a:ext>
          </a:extLst>
        </xdr:cNvPr>
        <xdr:cNvSpPr txBox="1"/>
      </xdr:nvSpPr>
      <xdr:spPr>
        <a:xfrm>
          <a:off x="421640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8D6B6B0A-A12D-4F39-A55C-B67ADDCFE644}"/>
            </a:ext>
          </a:extLst>
        </xdr:cNvPr>
        <xdr:cNvCxnSpPr/>
      </xdr:nvCxnSpPr>
      <xdr:spPr>
        <a:xfrm>
          <a:off x="41084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B19336AB-53B3-4A6E-AC25-FD70F78DC080}"/>
            </a:ext>
          </a:extLst>
        </xdr:cNvPr>
        <xdr:cNvSpPr txBox="1"/>
      </xdr:nvSpPr>
      <xdr:spPr>
        <a:xfrm>
          <a:off x="4216400" y="126154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7C6562EA-D9FB-4065-A9F9-B13940E9729F}"/>
            </a:ext>
          </a:extLst>
        </xdr:cNvPr>
        <xdr:cNvCxnSpPr/>
      </xdr:nvCxnSpPr>
      <xdr:spPr>
        <a:xfrm>
          <a:off x="4108450" y="128338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57529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F6521648-2342-46B9-BF55-DD8C38C0453A}"/>
            </a:ext>
          </a:extLst>
        </xdr:cNvPr>
        <xdr:cNvSpPr txBox="1"/>
      </xdr:nvSpPr>
      <xdr:spPr>
        <a:xfrm>
          <a:off x="4216400" y="136020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FE1DFB3F-20CF-46A4-B6B7-96A05BB09A1D}"/>
            </a:ext>
          </a:extLst>
        </xdr:cNvPr>
        <xdr:cNvSpPr/>
      </xdr:nvSpPr>
      <xdr:spPr>
        <a:xfrm>
          <a:off x="4127500" y="13744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244191E7-D18E-400E-A844-E0CEE45F995F}"/>
            </a:ext>
          </a:extLst>
        </xdr:cNvPr>
        <xdr:cNvSpPr/>
      </xdr:nvSpPr>
      <xdr:spPr>
        <a:xfrm>
          <a:off x="3384550" y="1377532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1A8F604F-10C3-444D-A921-C39B9907DE28}"/>
            </a:ext>
          </a:extLst>
        </xdr:cNvPr>
        <xdr:cNvSpPr/>
      </xdr:nvSpPr>
      <xdr:spPr>
        <a:xfrm>
          <a:off x="2571750" y="1373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A647F307-27BC-4798-BFFA-4E579AFB8A91}"/>
            </a:ext>
          </a:extLst>
        </xdr:cNvPr>
        <xdr:cNvSpPr/>
      </xdr:nvSpPr>
      <xdr:spPr>
        <a:xfrm>
          <a:off x="1778000" y="137049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295" name="フローチャート: 判断 294">
          <a:extLst>
            <a:ext uri="{FF2B5EF4-FFF2-40B4-BE49-F238E27FC236}">
              <a16:creationId xmlns:a16="http://schemas.microsoft.com/office/drawing/2014/main" id="{93A01F5F-6E3C-4C5C-ABAD-B9009154FF35}"/>
            </a:ext>
          </a:extLst>
        </xdr:cNvPr>
        <xdr:cNvSpPr/>
      </xdr:nvSpPr>
      <xdr:spPr>
        <a:xfrm>
          <a:off x="984250" y="1370674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8601C33C-F0A5-432C-99EB-B19D499D4E60}"/>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A7CDA787-BEF8-43C8-9F21-791AAEC2558C}"/>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F05F277-8C77-4974-BA6F-4B379475B753}"/>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AB846E4-F802-444D-B136-3583C5B8443B}"/>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ACD9D4F-DE61-4BCC-B94A-811AF88EA938}"/>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122827</xdr:rowOff>
    </xdr:from>
    <xdr:to>
      <xdr:col>24</xdr:col>
      <xdr:colOff>114300</xdr:colOff>
      <xdr:row>84</xdr:row>
      <xdr:rowOff>52977</xdr:rowOff>
    </xdr:to>
    <xdr:sp macro="" textlink="">
      <xdr:nvSpPr>
        <xdr:cNvPr id="301" name="楕円 300">
          <a:extLst>
            <a:ext uri="{FF2B5EF4-FFF2-40B4-BE49-F238E27FC236}">
              <a16:creationId xmlns:a16="http://schemas.microsoft.com/office/drawing/2014/main" id="{75C23FA0-D270-42C8-A420-33A1DE419A9D}"/>
            </a:ext>
          </a:extLst>
        </xdr:cNvPr>
        <xdr:cNvSpPr/>
      </xdr:nvSpPr>
      <xdr:spPr>
        <a:xfrm>
          <a:off x="4127500" y="1383247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101254</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163CC0AE-23ED-4190-8588-83D126987910}"/>
            </a:ext>
          </a:extLst>
        </xdr:cNvPr>
        <xdr:cNvSpPr txBox="1"/>
      </xdr:nvSpPr>
      <xdr:spPr>
        <a:xfrm>
          <a:off x="4216400" y="13810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106499</xdr:rowOff>
    </xdr:from>
    <xdr:to>
      <xdr:col>20</xdr:col>
      <xdr:colOff>38100</xdr:colOff>
      <xdr:row>84</xdr:row>
      <xdr:rowOff>36649</xdr:rowOff>
    </xdr:to>
    <xdr:sp macro="" textlink="">
      <xdr:nvSpPr>
        <xdr:cNvPr id="303" name="楕円 302">
          <a:extLst>
            <a:ext uri="{FF2B5EF4-FFF2-40B4-BE49-F238E27FC236}">
              <a16:creationId xmlns:a16="http://schemas.microsoft.com/office/drawing/2014/main" id="{ED4EC043-BA5B-4F7A-84CF-12B5A9F4C7A3}"/>
            </a:ext>
          </a:extLst>
        </xdr:cNvPr>
        <xdr:cNvSpPr/>
      </xdr:nvSpPr>
      <xdr:spPr>
        <a:xfrm>
          <a:off x="3384550" y="1381614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157299</xdr:rowOff>
    </xdr:from>
    <xdr:to>
      <xdr:col>24</xdr:col>
      <xdr:colOff>63500</xdr:colOff>
      <xdr:row>84</xdr:row>
      <xdr:rowOff>2177</xdr:rowOff>
    </xdr:to>
    <xdr:cxnSp macro="">
      <xdr:nvCxnSpPr>
        <xdr:cNvPr id="304" name="直線コネクタ 303">
          <a:extLst>
            <a:ext uri="{FF2B5EF4-FFF2-40B4-BE49-F238E27FC236}">
              <a16:creationId xmlns:a16="http://schemas.microsoft.com/office/drawing/2014/main" id="{CE357289-CA9A-4260-B9DB-58C3D22190EF}"/>
            </a:ext>
          </a:extLst>
        </xdr:cNvPr>
        <xdr:cNvCxnSpPr/>
      </xdr:nvCxnSpPr>
      <xdr:spPr>
        <a:xfrm>
          <a:off x="3429000" y="13866949"/>
          <a:ext cx="749300" cy="9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116295</xdr:rowOff>
    </xdr:from>
    <xdr:to>
      <xdr:col>15</xdr:col>
      <xdr:colOff>101600</xdr:colOff>
      <xdr:row>84</xdr:row>
      <xdr:rowOff>46445</xdr:rowOff>
    </xdr:to>
    <xdr:sp macro="" textlink="">
      <xdr:nvSpPr>
        <xdr:cNvPr id="305" name="楕円 304">
          <a:extLst>
            <a:ext uri="{FF2B5EF4-FFF2-40B4-BE49-F238E27FC236}">
              <a16:creationId xmlns:a16="http://schemas.microsoft.com/office/drawing/2014/main" id="{F21EC70F-E114-41DE-BD42-08DBAD8FD155}"/>
            </a:ext>
          </a:extLst>
        </xdr:cNvPr>
        <xdr:cNvSpPr/>
      </xdr:nvSpPr>
      <xdr:spPr>
        <a:xfrm>
          <a:off x="2571750" y="138259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157299</xdr:rowOff>
    </xdr:from>
    <xdr:to>
      <xdr:col>19</xdr:col>
      <xdr:colOff>177800</xdr:colOff>
      <xdr:row>83</xdr:row>
      <xdr:rowOff>167095</xdr:rowOff>
    </xdr:to>
    <xdr:cxnSp macro="">
      <xdr:nvCxnSpPr>
        <xdr:cNvPr id="306" name="直線コネクタ 305">
          <a:extLst>
            <a:ext uri="{FF2B5EF4-FFF2-40B4-BE49-F238E27FC236}">
              <a16:creationId xmlns:a16="http://schemas.microsoft.com/office/drawing/2014/main" id="{89BAB24A-83B9-4537-81BA-77F6EBAD0480}"/>
            </a:ext>
          </a:extLst>
        </xdr:cNvPr>
        <xdr:cNvCxnSpPr/>
      </xdr:nvCxnSpPr>
      <xdr:spPr>
        <a:xfrm flipV="1">
          <a:off x="2622550" y="13866949"/>
          <a:ext cx="80645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124461</xdr:rowOff>
    </xdr:from>
    <xdr:to>
      <xdr:col>10</xdr:col>
      <xdr:colOff>165100</xdr:colOff>
      <xdr:row>84</xdr:row>
      <xdr:rowOff>54611</xdr:rowOff>
    </xdr:to>
    <xdr:sp macro="" textlink="">
      <xdr:nvSpPr>
        <xdr:cNvPr id="307" name="楕円 306">
          <a:extLst>
            <a:ext uri="{FF2B5EF4-FFF2-40B4-BE49-F238E27FC236}">
              <a16:creationId xmlns:a16="http://schemas.microsoft.com/office/drawing/2014/main" id="{9FDBF3C7-0405-4438-9F4F-3849827E00AD}"/>
            </a:ext>
          </a:extLst>
        </xdr:cNvPr>
        <xdr:cNvSpPr/>
      </xdr:nvSpPr>
      <xdr:spPr>
        <a:xfrm>
          <a:off x="1778000" y="138341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167095</xdr:rowOff>
    </xdr:from>
    <xdr:to>
      <xdr:col>15</xdr:col>
      <xdr:colOff>50800</xdr:colOff>
      <xdr:row>84</xdr:row>
      <xdr:rowOff>3811</xdr:rowOff>
    </xdr:to>
    <xdr:cxnSp macro="">
      <xdr:nvCxnSpPr>
        <xdr:cNvPr id="308" name="直線コネクタ 307">
          <a:extLst>
            <a:ext uri="{FF2B5EF4-FFF2-40B4-BE49-F238E27FC236}">
              <a16:creationId xmlns:a16="http://schemas.microsoft.com/office/drawing/2014/main" id="{54E2A295-E020-4FAE-A9F8-7CF793439F20}"/>
            </a:ext>
          </a:extLst>
        </xdr:cNvPr>
        <xdr:cNvCxnSpPr/>
      </xdr:nvCxnSpPr>
      <xdr:spPr>
        <a:xfrm flipV="1">
          <a:off x="1828800" y="13876745"/>
          <a:ext cx="793750" cy="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152219</xdr:rowOff>
    </xdr:from>
    <xdr:to>
      <xdr:col>6</xdr:col>
      <xdr:colOff>38100</xdr:colOff>
      <xdr:row>84</xdr:row>
      <xdr:rowOff>82369</xdr:rowOff>
    </xdr:to>
    <xdr:sp macro="" textlink="">
      <xdr:nvSpPr>
        <xdr:cNvPr id="309" name="楕円 308">
          <a:extLst>
            <a:ext uri="{FF2B5EF4-FFF2-40B4-BE49-F238E27FC236}">
              <a16:creationId xmlns:a16="http://schemas.microsoft.com/office/drawing/2014/main" id="{3E79F9BC-B9DE-4FEB-9B95-E305BFF2F45A}"/>
            </a:ext>
          </a:extLst>
        </xdr:cNvPr>
        <xdr:cNvSpPr/>
      </xdr:nvSpPr>
      <xdr:spPr>
        <a:xfrm>
          <a:off x="984250" y="1386186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3811</xdr:rowOff>
    </xdr:from>
    <xdr:to>
      <xdr:col>10</xdr:col>
      <xdr:colOff>114300</xdr:colOff>
      <xdr:row>84</xdr:row>
      <xdr:rowOff>31569</xdr:rowOff>
    </xdr:to>
    <xdr:cxnSp macro="">
      <xdr:nvCxnSpPr>
        <xdr:cNvPr id="310" name="直線コネクタ 309">
          <a:extLst>
            <a:ext uri="{FF2B5EF4-FFF2-40B4-BE49-F238E27FC236}">
              <a16:creationId xmlns:a16="http://schemas.microsoft.com/office/drawing/2014/main" id="{16EEED2D-B846-42B6-9BA2-3F8F9C668D18}"/>
            </a:ext>
          </a:extLst>
        </xdr:cNvPr>
        <xdr:cNvCxnSpPr/>
      </xdr:nvCxnSpPr>
      <xdr:spPr>
        <a:xfrm flipV="1">
          <a:off x="1028700" y="13878561"/>
          <a:ext cx="8001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12354</xdr:rowOff>
    </xdr:from>
    <xdr:ext cx="405111" cy="259045"/>
    <xdr:sp macro="" textlink="">
      <xdr:nvSpPr>
        <xdr:cNvPr id="311" name="n_1aveValue【公営住宅】&#10;有形固定資産減価償却率">
          <a:extLst>
            <a:ext uri="{FF2B5EF4-FFF2-40B4-BE49-F238E27FC236}">
              <a16:creationId xmlns:a16="http://schemas.microsoft.com/office/drawing/2014/main" id="{27207F09-9F68-4DE7-9BA1-39F67B0A81BA}"/>
            </a:ext>
          </a:extLst>
        </xdr:cNvPr>
        <xdr:cNvSpPr txBox="1"/>
      </xdr:nvSpPr>
      <xdr:spPr>
        <a:xfrm>
          <a:off x="3239144" y="13556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144615</xdr:rowOff>
    </xdr:from>
    <xdr:ext cx="405111" cy="259045"/>
    <xdr:sp macro="" textlink="">
      <xdr:nvSpPr>
        <xdr:cNvPr id="312" name="n_2aveValue【公営住宅】&#10;有形固定資産減価償却率">
          <a:extLst>
            <a:ext uri="{FF2B5EF4-FFF2-40B4-BE49-F238E27FC236}">
              <a16:creationId xmlns:a16="http://schemas.microsoft.com/office/drawing/2014/main" id="{50EDE78A-BF82-4351-B45D-A7DC532A857E}"/>
            </a:ext>
          </a:extLst>
        </xdr:cNvPr>
        <xdr:cNvSpPr txBox="1"/>
      </xdr:nvSpPr>
      <xdr:spPr>
        <a:xfrm>
          <a:off x="2439044" y="13524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107059</xdr:rowOff>
    </xdr:from>
    <xdr:ext cx="405111" cy="259045"/>
    <xdr:sp macro="" textlink="">
      <xdr:nvSpPr>
        <xdr:cNvPr id="313" name="n_3aveValue【公営住宅】&#10;有形固定資産減価償却率">
          <a:extLst>
            <a:ext uri="{FF2B5EF4-FFF2-40B4-BE49-F238E27FC236}">
              <a16:creationId xmlns:a16="http://schemas.microsoft.com/office/drawing/2014/main" id="{0F9D5707-651C-40CF-B770-04E6BFD2918C}"/>
            </a:ext>
          </a:extLst>
        </xdr:cNvPr>
        <xdr:cNvSpPr txBox="1"/>
      </xdr:nvSpPr>
      <xdr:spPr>
        <a:xfrm>
          <a:off x="1645294" y="13486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115225</xdr:rowOff>
    </xdr:from>
    <xdr:ext cx="405111" cy="259045"/>
    <xdr:sp macro="" textlink="">
      <xdr:nvSpPr>
        <xdr:cNvPr id="314" name="n_4aveValue【公営住宅】&#10;有形固定資産減価償却率">
          <a:extLst>
            <a:ext uri="{FF2B5EF4-FFF2-40B4-BE49-F238E27FC236}">
              <a16:creationId xmlns:a16="http://schemas.microsoft.com/office/drawing/2014/main" id="{A0877695-9F80-4271-BE41-F7D5B6E0EF2F}"/>
            </a:ext>
          </a:extLst>
        </xdr:cNvPr>
        <xdr:cNvSpPr txBox="1"/>
      </xdr:nvSpPr>
      <xdr:spPr>
        <a:xfrm>
          <a:off x="851544" y="13494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27776</xdr:rowOff>
    </xdr:from>
    <xdr:ext cx="405111" cy="259045"/>
    <xdr:sp macro="" textlink="">
      <xdr:nvSpPr>
        <xdr:cNvPr id="315" name="n_1mainValue【公営住宅】&#10;有形固定資産減価償却率">
          <a:extLst>
            <a:ext uri="{FF2B5EF4-FFF2-40B4-BE49-F238E27FC236}">
              <a16:creationId xmlns:a16="http://schemas.microsoft.com/office/drawing/2014/main" id="{683BC5F2-4B25-4A2C-B6B3-09504B5DD84A}"/>
            </a:ext>
          </a:extLst>
        </xdr:cNvPr>
        <xdr:cNvSpPr txBox="1"/>
      </xdr:nvSpPr>
      <xdr:spPr>
        <a:xfrm>
          <a:off x="3239144" y="13902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37572</xdr:rowOff>
    </xdr:from>
    <xdr:ext cx="405111" cy="259045"/>
    <xdr:sp macro="" textlink="">
      <xdr:nvSpPr>
        <xdr:cNvPr id="316" name="n_2mainValue【公営住宅】&#10;有形固定資産減価償却率">
          <a:extLst>
            <a:ext uri="{FF2B5EF4-FFF2-40B4-BE49-F238E27FC236}">
              <a16:creationId xmlns:a16="http://schemas.microsoft.com/office/drawing/2014/main" id="{066EE3C2-C3B0-4ED5-94FA-96D7FCA9706C}"/>
            </a:ext>
          </a:extLst>
        </xdr:cNvPr>
        <xdr:cNvSpPr txBox="1"/>
      </xdr:nvSpPr>
      <xdr:spPr>
        <a:xfrm>
          <a:off x="2439044" y="1391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45738</xdr:rowOff>
    </xdr:from>
    <xdr:ext cx="405111" cy="259045"/>
    <xdr:sp macro="" textlink="">
      <xdr:nvSpPr>
        <xdr:cNvPr id="317" name="n_3mainValue【公営住宅】&#10;有形固定資産減価償却率">
          <a:extLst>
            <a:ext uri="{FF2B5EF4-FFF2-40B4-BE49-F238E27FC236}">
              <a16:creationId xmlns:a16="http://schemas.microsoft.com/office/drawing/2014/main" id="{B1EF7DF9-B180-41A6-8CFE-4905DF000CAC}"/>
            </a:ext>
          </a:extLst>
        </xdr:cNvPr>
        <xdr:cNvSpPr txBox="1"/>
      </xdr:nvSpPr>
      <xdr:spPr>
        <a:xfrm>
          <a:off x="1645294" y="1392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73496</xdr:rowOff>
    </xdr:from>
    <xdr:ext cx="405111" cy="259045"/>
    <xdr:sp macro="" textlink="">
      <xdr:nvSpPr>
        <xdr:cNvPr id="318" name="n_4mainValue【公営住宅】&#10;有形固定資産減価償却率">
          <a:extLst>
            <a:ext uri="{FF2B5EF4-FFF2-40B4-BE49-F238E27FC236}">
              <a16:creationId xmlns:a16="http://schemas.microsoft.com/office/drawing/2014/main" id="{9B699A01-91CB-41B7-B460-80F6A0CC4DD2}"/>
            </a:ext>
          </a:extLst>
        </xdr:cNvPr>
        <xdr:cNvSpPr txBox="1"/>
      </xdr:nvSpPr>
      <xdr:spPr>
        <a:xfrm>
          <a:off x="851544" y="13948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A43A5626-93AF-4F38-BBCF-D8B08ED576BD}"/>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FAC4A998-4A31-43F3-820D-C00D8013F0ED}"/>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A62AB57D-5EA0-4B3B-94A3-89A620A699AD}"/>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1F4EDD0-E1D3-4569-B080-96B783B108E0}"/>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8DA424F1-6591-42B9-B89F-CD42B25EE127}"/>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957CDAA9-9EE0-43DE-9807-6CB48394493B}"/>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5684BF53-4212-4C07-88E4-F9F7AA04462D}"/>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D89243FC-9F10-42BC-9B96-E948C7F04482}"/>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4F1535C-F811-4F69-95C9-C99E311055B9}"/>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565B845D-229B-4C85-9DB1-4539EE65F869}"/>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872489E4-50A4-4207-B099-13BEC3CBCFC0}"/>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2754DC8F-22D4-46AA-897D-390EC1CABC8F}"/>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469DF51D-A855-4073-8959-E9DBDF42812F}"/>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F812B246-413D-4823-9614-68C560558265}"/>
            </a:ext>
          </a:extLst>
        </xdr:cNvPr>
        <xdr:cNvSpPr txBox="1"/>
      </xdr:nvSpPr>
      <xdr:spPr>
        <a:xfrm>
          <a:off x="5482151" y="13815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855E9213-5D42-43AF-8270-B3F342C37414}"/>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CA8BBD2E-5B75-478A-8F6F-549985C6CC87}"/>
            </a:ext>
          </a:extLst>
        </xdr:cNvPr>
        <xdr:cNvSpPr txBox="1"/>
      </xdr:nvSpPr>
      <xdr:spPr>
        <a:xfrm>
          <a:off x="548215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2C458BE8-EA3E-4A8F-AE64-B021C5112C44}"/>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6A06B135-B430-439F-B9EA-E8410B7DFC4A}"/>
            </a:ext>
          </a:extLst>
        </xdr:cNvPr>
        <xdr:cNvSpPr txBox="1"/>
      </xdr:nvSpPr>
      <xdr:spPr>
        <a:xfrm>
          <a:off x="5482151" y="13078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76683B7E-C3F6-4C62-BDB5-E32A6BF8439B}"/>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96DAEF13-72BB-4568-A7D7-4A076A56F3DE}"/>
            </a:ext>
          </a:extLst>
        </xdr:cNvPr>
        <xdr:cNvSpPr txBox="1"/>
      </xdr:nvSpPr>
      <xdr:spPr>
        <a:xfrm>
          <a:off x="5482151" y="1271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B5692C02-3C50-4887-BE17-6ECC8D0A8928}"/>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6CD0A592-FC47-42DE-AD43-C8FEAF382AB4}"/>
            </a:ext>
          </a:extLst>
        </xdr:cNvPr>
        <xdr:cNvSpPr txBox="1"/>
      </xdr:nvSpPr>
      <xdr:spPr>
        <a:xfrm>
          <a:off x="5482151" y="1234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C2A3B2-5EBD-4CD8-BBD7-548E9D0B3AA8}"/>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3A45D46F-5E50-4928-9B23-BD4BCC60FEF0}"/>
            </a:ext>
          </a:extLst>
        </xdr:cNvPr>
        <xdr:cNvCxnSpPr/>
      </xdr:nvCxnSpPr>
      <xdr:spPr>
        <a:xfrm flipV="1">
          <a:off x="9429115" y="13069672"/>
          <a:ext cx="0" cy="1246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76B00469-D50B-4E37-BA37-4932BB9BB112}"/>
            </a:ext>
          </a:extLst>
        </xdr:cNvPr>
        <xdr:cNvSpPr txBox="1"/>
      </xdr:nvSpPr>
      <xdr:spPr>
        <a:xfrm>
          <a:off x="9467850" y="14320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E01E4097-906C-4DB8-B5AE-7A2E91078A09}"/>
            </a:ext>
          </a:extLst>
        </xdr:cNvPr>
        <xdr:cNvCxnSpPr/>
      </xdr:nvCxnSpPr>
      <xdr:spPr>
        <a:xfrm>
          <a:off x="9359900" y="143164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532018C2-AFAE-4A10-A06C-428C7991ACAF}"/>
            </a:ext>
          </a:extLst>
        </xdr:cNvPr>
        <xdr:cNvSpPr txBox="1"/>
      </xdr:nvSpPr>
      <xdr:spPr>
        <a:xfrm>
          <a:off x="9467850" y="12857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4D7610EA-FE09-4008-A5E7-4318EEB06D07}"/>
            </a:ext>
          </a:extLst>
        </xdr:cNvPr>
        <xdr:cNvCxnSpPr/>
      </xdr:nvCxnSpPr>
      <xdr:spPr>
        <a:xfrm>
          <a:off x="9359900" y="130696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46880</xdr:rowOff>
    </xdr:from>
    <xdr:ext cx="469744" cy="259045"/>
    <xdr:sp macro="" textlink="">
      <xdr:nvSpPr>
        <xdr:cNvPr id="347" name="【公営住宅】&#10;一人当たり面積平均値テキスト">
          <a:extLst>
            <a:ext uri="{FF2B5EF4-FFF2-40B4-BE49-F238E27FC236}">
              <a16:creationId xmlns:a16="http://schemas.microsoft.com/office/drawing/2014/main" id="{333FA163-D3B3-4FEC-86BF-6D87418086E0}"/>
            </a:ext>
          </a:extLst>
        </xdr:cNvPr>
        <xdr:cNvSpPr txBox="1"/>
      </xdr:nvSpPr>
      <xdr:spPr>
        <a:xfrm>
          <a:off x="9467850" y="140867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22F16FCC-CE58-4223-A696-762D7584F17A}"/>
            </a:ext>
          </a:extLst>
        </xdr:cNvPr>
        <xdr:cNvSpPr/>
      </xdr:nvSpPr>
      <xdr:spPr>
        <a:xfrm>
          <a:off x="9398000" y="1410830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68377BCC-A467-48DC-B29B-617F169491EA}"/>
            </a:ext>
          </a:extLst>
        </xdr:cNvPr>
        <xdr:cNvSpPr/>
      </xdr:nvSpPr>
      <xdr:spPr>
        <a:xfrm>
          <a:off x="8636000" y="1411123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9BA1AEE6-F2D9-4A47-B9C3-98933DE2DCBC}"/>
            </a:ext>
          </a:extLst>
        </xdr:cNvPr>
        <xdr:cNvSpPr/>
      </xdr:nvSpPr>
      <xdr:spPr>
        <a:xfrm>
          <a:off x="7842250" y="1412445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4C6B719A-AD9E-4925-BEAF-86ABFCF60439}"/>
            </a:ext>
          </a:extLst>
        </xdr:cNvPr>
        <xdr:cNvSpPr/>
      </xdr:nvSpPr>
      <xdr:spPr>
        <a:xfrm>
          <a:off x="7029450" y="1412335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83198</xdr:rowOff>
    </xdr:from>
    <xdr:to>
      <xdr:col>36</xdr:col>
      <xdr:colOff>165100</xdr:colOff>
      <xdr:row>86</xdr:row>
      <xdr:rowOff>13348</xdr:rowOff>
    </xdr:to>
    <xdr:sp macro="" textlink="">
      <xdr:nvSpPr>
        <xdr:cNvPr id="352" name="フローチャート: 判断 351">
          <a:extLst>
            <a:ext uri="{FF2B5EF4-FFF2-40B4-BE49-F238E27FC236}">
              <a16:creationId xmlns:a16="http://schemas.microsoft.com/office/drawing/2014/main" id="{18F688FF-4DE0-4BD3-9A68-1B267C247746}"/>
            </a:ext>
          </a:extLst>
        </xdr:cNvPr>
        <xdr:cNvSpPr/>
      </xdr:nvSpPr>
      <xdr:spPr>
        <a:xfrm>
          <a:off x="6235700" y="141230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7B86F69-6651-44AA-B2B2-CA5F354B5C65}"/>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881440D-706A-4666-ADED-626223557CF6}"/>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E33C3EB-361A-4FC7-8384-7D2BB827E0DA}"/>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3F7F21F-DEDA-4F8B-A860-4AFEF5CE6E78}"/>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5DC5756-71F9-4EE7-B2F3-3D4603F7F733}"/>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140691</xdr:rowOff>
    </xdr:from>
    <xdr:to>
      <xdr:col>55</xdr:col>
      <xdr:colOff>50800</xdr:colOff>
      <xdr:row>85</xdr:row>
      <xdr:rowOff>70841</xdr:rowOff>
    </xdr:to>
    <xdr:sp macro="" textlink="">
      <xdr:nvSpPr>
        <xdr:cNvPr id="358" name="楕円 357">
          <a:extLst>
            <a:ext uri="{FF2B5EF4-FFF2-40B4-BE49-F238E27FC236}">
              <a16:creationId xmlns:a16="http://schemas.microsoft.com/office/drawing/2014/main" id="{A7A2E6DF-B010-4048-BA62-79AB8766D91D}"/>
            </a:ext>
          </a:extLst>
        </xdr:cNvPr>
        <xdr:cNvSpPr/>
      </xdr:nvSpPr>
      <xdr:spPr>
        <a:xfrm>
          <a:off x="9398000" y="1401544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163568</xdr:rowOff>
    </xdr:from>
    <xdr:ext cx="469744" cy="259045"/>
    <xdr:sp macro="" textlink="">
      <xdr:nvSpPr>
        <xdr:cNvPr id="359" name="【公営住宅】&#10;一人当たり面積該当値テキスト">
          <a:extLst>
            <a:ext uri="{FF2B5EF4-FFF2-40B4-BE49-F238E27FC236}">
              <a16:creationId xmlns:a16="http://schemas.microsoft.com/office/drawing/2014/main" id="{A9505EAD-D203-4AB6-BD5F-D5AABB088B10}"/>
            </a:ext>
          </a:extLst>
        </xdr:cNvPr>
        <xdr:cNvSpPr txBox="1"/>
      </xdr:nvSpPr>
      <xdr:spPr>
        <a:xfrm>
          <a:off x="9467850" y="13873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150634</xdr:rowOff>
    </xdr:from>
    <xdr:to>
      <xdr:col>50</xdr:col>
      <xdr:colOff>165100</xdr:colOff>
      <xdr:row>85</xdr:row>
      <xdr:rowOff>80784</xdr:rowOff>
    </xdr:to>
    <xdr:sp macro="" textlink="">
      <xdr:nvSpPr>
        <xdr:cNvPr id="360" name="楕円 359">
          <a:extLst>
            <a:ext uri="{FF2B5EF4-FFF2-40B4-BE49-F238E27FC236}">
              <a16:creationId xmlns:a16="http://schemas.microsoft.com/office/drawing/2014/main" id="{5DE9C8FA-74DD-4E87-846D-E45F3B86EB94}"/>
            </a:ext>
          </a:extLst>
        </xdr:cNvPr>
        <xdr:cNvSpPr/>
      </xdr:nvSpPr>
      <xdr:spPr>
        <a:xfrm>
          <a:off x="8636000" y="1402538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20041</xdr:rowOff>
    </xdr:from>
    <xdr:to>
      <xdr:col>55</xdr:col>
      <xdr:colOff>0</xdr:colOff>
      <xdr:row>85</xdr:row>
      <xdr:rowOff>29984</xdr:rowOff>
    </xdr:to>
    <xdr:cxnSp macro="">
      <xdr:nvCxnSpPr>
        <xdr:cNvPr id="361" name="直線コネクタ 360">
          <a:extLst>
            <a:ext uri="{FF2B5EF4-FFF2-40B4-BE49-F238E27FC236}">
              <a16:creationId xmlns:a16="http://schemas.microsoft.com/office/drawing/2014/main" id="{CD176ADB-A061-4718-82CF-C6E7200D11A1}"/>
            </a:ext>
          </a:extLst>
        </xdr:cNvPr>
        <xdr:cNvCxnSpPr/>
      </xdr:nvCxnSpPr>
      <xdr:spPr>
        <a:xfrm flipV="1">
          <a:off x="8686800" y="14059891"/>
          <a:ext cx="742950" cy="9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160693</xdr:rowOff>
    </xdr:from>
    <xdr:to>
      <xdr:col>46</xdr:col>
      <xdr:colOff>38100</xdr:colOff>
      <xdr:row>85</xdr:row>
      <xdr:rowOff>90843</xdr:rowOff>
    </xdr:to>
    <xdr:sp macro="" textlink="">
      <xdr:nvSpPr>
        <xdr:cNvPr id="362" name="楕円 361">
          <a:extLst>
            <a:ext uri="{FF2B5EF4-FFF2-40B4-BE49-F238E27FC236}">
              <a16:creationId xmlns:a16="http://schemas.microsoft.com/office/drawing/2014/main" id="{88621A56-0BD6-46EB-ACA4-49AF593093A4}"/>
            </a:ext>
          </a:extLst>
        </xdr:cNvPr>
        <xdr:cNvSpPr/>
      </xdr:nvSpPr>
      <xdr:spPr>
        <a:xfrm>
          <a:off x="7842250" y="1403544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29984</xdr:rowOff>
    </xdr:from>
    <xdr:to>
      <xdr:col>50</xdr:col>
      <xdr:colOff>114300</xdr:colOff>
      <xdr:row>85</xdr:row>
      <xdr:rowOff>40043</xdr:rowOff>
    </xdr:to>
    <xdr:cxnSp macro="">
      <xdr:nvCxnSpPr>
        <xdr:cNvPr id="363" name="直線コネクタ 362">
          <a:extLst>
            <a:ext uri="{FF2B5EF4-FFF2-40B4-BE49-F238E27FC236}">
              <a16:creationId xmlns:a16="http://schemas.microsoft.com/office/drawing/2014/main" id="{6B3CBD00-8BF3-4945-B1E2-66AE122E35E1}"/>
            </a:ext>
          </a:extLst>
        </xdr:cNvPr>
        <xdr:cNvCxnSpPr/>
      </xdr:nvCxnSpPr>
      <xdr:spPr>
        <a:xfrm flipV="1">
          <a:off x="7886700" y="14069834"/>
          <a:ext cx="8001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167932</xdr:rowOff>
    </xdr:from>
    <xdr:to>
      <xdr:col>41</xdr:col>
      <xdr:colOff>101600</xdr:colOff>
      <xdr:row>85</xdr:row>
      <xdr:rowOff>98082</xdr:rowOff>
    </xdr:to>
    <xdr:sp macro="" textlink="">
      <xdr:nvSpPr>
        <xdr:cNvPr id="364" name="楕円 363">
          <a:extLst>
            <a:ext uri="{FF2B5EF4-FFF2-40B4-BE49-F238E27FC236}">
              <a16:creationId xmlns:a16="http://schemas.microsoft.com/office/drawing/2014/main" id="{2EE224C7-59DE-4A56-80FA-54D76343502D}"/>
            </a:ext>
          </a:extLst>
        </xdr:cNvPr>
        <xdr:cNvSpPr/>
      </xdr:nvSpPr>
      <xdr:spPr>
        <a:xfrm>
          <a:off x="7029450" y="1404268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40043</xdr:rowOff>
    </xdr:from>
    <xdr:to>
      <xdr:col>45</xdr:col>
      <xdr:colOff>177800</xdr:colOff>
      <xdr:row>85</xdr:row>
      <xdr:rowOff>47282</xdr:rowOff>
    </xdr:to>
    <xdr:cxnSp macro="">
      <xdr:nvCxnSpPr>
        <xdr:cNvPr id="365" name="直線コネクタ 364">
          <a:extLst>
            <a:ext uri="{FF2B5EF4-FFF2-40B4-BE49-F238E27FC236}">
              <a16:creationId xmlns:a16="http://schemas.microsoft.com/office/drawing/2014/main" id="{75A9845C-2661-4EAB-A67C-A868C02F5C5A}"/>
            </a:ext>
          </a:extLst>
        </xdr:cNvPr>
        <xdr:cNvCxnSpPr/>
      </xdr:nvCxnSpPr>
      <xdr:spPr>
        <a:xfrm flipV="1">
          <a:off x="7080250" y="14079893"/>
          <a:ext cx="80645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7607</xdr:rowOff>
    </xdr:from>
    <xdr:to>
      <xdr:col>36</xdr:col>
      <xdr:colOff>165100</xdr:colOff>
      <xdr:row>85</xdr:row>
      <xdr:rowOff>109207</xdr:rowOff>
    </xdr:to>
    <xdr:sp macro="" textlink="">
      <xdr:nvSpPr>
        <xdr:cNvPr id="366" name="楕円 365">
          <a:extLst>
            <a:ext uri="{FF2B5EF4-FFF2-40B4-BE49-F238E27FC236}">
              <a16:creationId xmlns:a16="http://schemas.microsoft.com/office/drawing/2014/main" id="{EB4134E7-DFF2-45CD-9EAB-12DFEB17EFF7}"/>
            </a:ext>
          </a:extLst>
        </xdr:cNvPr>
        <xdr:cNvSpPr/>
      </xdr:nvSpPr>
      <xdr:spPr>
        <a:xfrm>
          <a:off x="6235700" y="1404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47282</xdr:rowOff>
    </xdr:from>
    <xdr:to>
      <xdr:col>41</xdr:col>
      <xdr:colOff>50800</xdr:colOff>
      <xdr:row>85</xdr:row>
      <xdr:rowOff>58407</xdr:rowOff>
    </xdr:to>
    <xdr:cxnSp macro="">
      <xdr:nvCxnSpPr>
        <xdr:cNvPr id="367" name="直線コネクタ 366">
          <a:extLst>
            <a:ext uri="{FF2B5EF4-FFF2-40B4-BE49-F238E27FC236}">
              <a16:creationId xmlns:a16="http://schemas.microsoft.com/office/drawing/2014/main" id="{82550320-2395-4013-A978-EEC8FB3453A9}"/>
            </a:ext>
          </a:extLst>
        </xdr:cNvPr>
        <xdr:cNvCxnSpPr/>
      </xdr:nvCxnSpPr>
      <xdr:spPr>
        <a:xfrm flipV="1">
          <a:off x="6286500" y="14087132"/>
          <a:ext cx="793750" cy="11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164113</xdr:rowOff>
    </xdr:from>
    <xdr:ext cx="469744" cy="259045"/>
    <xdr:sp macro="" textlink="">
      <xdr:nvSpPr>
        <xdr:cNvPr id="368" name="n_1aveValue【公営住宅】&#10;一人当たり面積">
          <a:extLst>
            <a:ext uri="{FF2B5EF4-FFF2-40B4-BE49-F238E27FC236}">
              <a16:creationId xmlns:a16="http://schemas.microsoft.com/office/drawing/2014/main" id="{5EB02F70-0379-44F8-BECD-6F3C915A8912}"/>
            </a:ext>
          </a:extLst>
        </xdr:cNvPr>
        <xdr:cNvSpPr txBox="1"/>
      </xdr:nvSpPr>
      <xdr:spPr>
        <a:xfrm>
          <a:off x="8458277" y="14203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5884</xdr:rowOff>
    </xdr:from>
    <xdr:ext cx="469744" cy="259045"/>
    <xdr:sp macro="" textlink="">
      <xdr:nvSpPr>
        <xdr:cNvPr id="369" name="n_2aveValue【公営住宅】&#10;一人当たり面積">
          <a:extLst>
            <a:ext uri="{FF2B5EF4-FFF2-40B4-BE49-F238E27FC236}">
              <a16:creationId xmlns:a16="http://schemas.microsoft.com/office/drawing/2014/main" id="{712612AB-0421-446E-BFCC-ABFC8AB31CB6}"/>
            </a:ext>
          </a:extLst>
        </xdr:cNvPr>
        <xdr:cNvSpPr txBox="1"/>
      </xdr:nvSpPr>
      <xdr:spPr>
        <a:xfrm>
          <a:off x="7677227" y="14210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4779</xdr:rowOff>
    </xdr:from>
    <xdr:ext cx="469744" cy="259045"/>
    <xdr:sp macro="" textlink="">
      <xdr:nvSpPr>
        <xdr:cNvPr id="370" name="n_3aveValue【公営住宅】&#10;一人当たり面積">
          <a:extLst>
            <a:ext uri="{FF2B5EF4-FFF2-40B4-BE49-F238E27FC236}">
              <a16:creationId xmlns:a16="http://schemas.microsoft.com/office/drawing/2014/main" id="{49D26CEA-6D6B-4CFB-8F5E-E2995C014501}"/>
            </a:ext>
          </a:extLst>
        </xdr:cNvPr>
        <xdr:cNvSpPr txBox="1"/>
      </xdr:nvSpPr>
      <xdr:spPr>
        <a:xfrm>
          <a:off x="6864427" y="14209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4475</xdr:rowOff>
    </xdr:from>
    <xdr:ext cx="469744" cy="259045"/>
    <xdr:sp macro="" textlink="">
      <xdr:nvSpPr>
        <xdr:cNvPr id="371" name="n_4aveValue【公営住宅】&#10;一人当たり面積">
          <a:extLst>
            <a:ext uri="{FF2B5EF4-FFF2-40B4-BE49-F238E27FC236}">
              <a16:creationId xmlns:a16="http://schemas.microsoft.com/office/drawing/2014/main" id="{4C3C88AC-5B4E-448B-AF41-95F2D698A6B6}"/>
            </a:ext>
          </a:extLst>
        </xdr:cNvPr>
        <xdr:cNvSpPr txBox="1"/>
      </xdr:nvSpPr>
      <xdr:spPr>
        <a:xfrm>
          <a:off x="6070677" y="14209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97311</xdr:rowOff>
    </xdr:from>
    <xdr:ext cx="469744" cy="259045"/>
    <xdr:sp macro="" textlink="">
      <xdr:nvSpPr>
        <xdr:cNvPr id="372" name="n_1mainValue【公営住宅】&#10;一人当たり面積">
          <a:extLst>
            <a:ext uri="{FF2B5EF4-FFF2-40B4-BE49-F238E27FC236}">
              <a16:creationId xmlns:a16="http://schemas.microsoft.com/office/drawing/2014/main" id="{D7F71F2A-213C-41B4-8D34-D0C873866AD8}"/>
            </a:ext>
          </a:extLst>
        </xdr:cNvPr>
        <xdr:cNvSpPr txBox="1"/>
      </xdr:nvSpPr>
      <xdr:spPr>
        <a:xfrm>
          <a:off x="8458277" y="13806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107370</xdr:rowOff>
    </xdr:from>
    <xdr:ext cx="469744" cy="259045"/>
    <xdr:sp macro="" textlink="">
      <xdr:nvSpPr>
        <xdr:cNvPr id="373" name="n_2mainValue【公営住宅】&#10;一人当たり面積">
          <a:extLst>
            <a:ext uri="{FF2B5EF4-FFF2-40B4-BE49-F238E27FC236}">
              <a16:creationId xmlns:a16="http://schemas.microsoft.com/office/drawing/2014/main" id="{A09F27A0-0BC9-4108-BC52-2217511A9592}"/>
            </a:ext>
          </a:extLst>
        </xdr:cNvPr>
        <xdr:cNvSpPr txBox="1"/>
      </xdr:nvSpPr>
      <xdr:spPr>
        <a:xfrm>
          <a:off x="7677227" y="13817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114609</xdr:rowOff>
    </xdr:from>
    <xdr:ext cx="469744" cy="259045"/>
    <xdr:sp macro="" textlink="">
      <xdr:nvSpPr>
        <xdr:cNvPr id="374" name="n_3mainValue【公営住宅】&#10;一人当たり面積">
          <a:extLst>
            <a:ext uri="{FF2B5EF4-FFF2-40B4-BE49-F238E27FC236}">
              <a16:creationId xmlns:a16="http://schemas.microsoft.com/office/drawing/2014/main" id="{82D2A383-A602-4473-A7B0-CCB955B6B73B}"/>
            </a:ext>
          </a:extLst>
        </xdr:cNvPr>
        <xdr:cNvSpPr txBox="1"/>
      </xdr:nvSpPr>
      <xdr:spPr>
        <a:xfrm>
          <a:off x="6864427" y="13824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125734</xdr:rowOff>
    </xdr:from>
    <xdr:ext cx="469744" cy="259045"/>
    <xdr:sp macro="" textlink="">
      <xdr:nvSpPr>
        <xdr:cNvPr id="375" name="n_4mainValue【公営住宅】&#10;一人当たり面積">
          <a:extLst>
            <a:ext uri="{FF2B5EF4-FFF2-40B4-BE49-F238E27FC236}">
              <a16:creationId xmlns:a16="http://schemas.microsoft.com/office/drawing/2014/main" id="{C710A365-9F80-4B24-B1A3-FB2F9E2B9D47}"/>
            </a:ext>
          </a:extLst>
        </xdr:cNvPr>
        <xdr:cNvSpPr txBox="1"/>
      </xdr:nvSpPr>
      <xdr:spPr>
        <a:xfrm>
          <a:off x="6070677" y="13835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A513022D-4244-4963-A095-F610636927B3}"/>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846BFD12-A2E8-4540-BED8-1320F9747822}"/>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43FAB2A0-E9F0-4470-A7C0-6C5F3C635229}"/>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F25221C8-248C-460A-BF9C-DFA07DCD9CB3}"/>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CC83CDD8-9955-4210-AF51-044DF4E282C2}"/>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828374BB-031E-4660-A486-C601638BF359}"/>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61341E8B-1795-4D81-9A70-2120E6FA9941}"/>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AFD3CF35-F21B-4021-8CC5-383E77A42CDA}"/>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9C78892F-8F55-45C5-A4B0-AADCD777F37D}"/>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ACFD1D98-6A9A-4FCC-AAE1-0B2618BC1475}"/>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20D4C922-A0DB-49A5-B453-D08FA57C8ED7}"/>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B078A37C-7973-4874-B2DB-A74334BFD69A}"/>
            </a:ext>
          </a:extLst>
        </xdr:cNvPr>
        <xdr:cNvCxnSpPr/>
      </xdr:nvCxnSpPr>
      <xdr:spPr>
        <a:xfrm>
          <a:off x="6858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899A5193-650A-485F-BA87-6FC5ED12BB3D}"/>
            </a:ext>
          </a:extLst>
        </xdr:cNvPr>
        <xdr:cNvSpPr txBox="1"/>
      </xdr:nvSpPr>
      <xdr:spPr>
        <a:xfrm>
          <a:off x="2757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40019DB4-8D5A-44C5-A2A5-79398FDA4C9F}"/>
            </a:ext>
          </a:extLst>
        </xdr:cNvPr>
        <xdr:cNvCxnSpPr/>
      </xdr:nvCxnSpPr>
      <xdr:spPr>
        <a:xfrm>
          <a:off x="6858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5EE26A9C-2E43-4DCC-AFC2-62D282BB4F50}"/>
            </a:ext>
          </a:extLst>
        </xdr:cNvPr>
        <xdr:cNvSpPr txBox="1"/>
      </xdr:nvSpPr>
      <xdr:spPr>
        <a:xfrm>
          <a:off x="3398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E0BF77E6-CE77-46C0-9F70-5E8AF2845E38}"/>
            </a:ext>
          </a:extLst>
        </xdr:cNvPr>
        <xdr:cNvCxnSpPr/>
      </xdr:nvCxnSpPr>
      <xdr:spPr>
        <a:xfrm>
          <a:off x="6858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8C8B0045-D76A-425E-8739-3C18453CEBF1}"/>
            </a:ext>
          </a:extLst>
        </xdr:cNvPr>
        <xdr:cNvSpPr txBox="1"/>
      </xdr:nvSpPr>
      <xdr:spPr>
        <a:xfrm>
          <a:off x="3398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97A96E5-6FBE-4F4F-A5CF-E1D699F17944}"/>
            </a:ext>
          </a:extLst>
        </xdr:cNvPr>
        <xdr:cNvCxnSpPr/>
      </xdr:nvCxnSpPr>
      <xdr:spPr>
        <a:xfrm>
          <a:off x="6858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70D1157D-FE1A-4073-88EB-ADF94EAE4BBB}"/>
            </a:ext>
          </a:extLst>
        </xdr:cNvPr>
        <xdr:cNvSpPr txBox="1"/>
      </xdr:nvSpPr>
      <xdr:spPr>
        <a:xfrm>
          <a:off x="3398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3E28A58-757D-48A2-8B42-7811CB518E5B}"/>
            </a:ext>
          </a:extLst>
        </xdr:cNvPr>
        <xdr:cNvCxnSpPr/>
      </xdr:nvCxnSpPr>
      <xdr:spPr>
        <a:xfrm>
          <a:off x="6858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2EB4FC1F-D4EF-4DFD-A508-EA473C3A0F6E}"/>
            </a:ext>
          </a:extLst>
        </xdr:cNvPr>
        <xdr:cNvSpPr txBox="1"/>
      </xdr:nvSpPr>
      <xdr:spPr>
        <a:xfrm>
          <a:off x="3398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C616FB93-F9C0-44CD-9DED-E78EADA48B5C}"/>
            </a:ext>
          </a:extLst>
        </xdr:cNvPr>
        <xdr:cNvCxnSpPr/>
      </xdr:nvCxnSpPr>
      <xdr:spPr>
        <a:xfrm>
          <a:off x="6858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AD21069A-2F2A-4CAC-8F6E-DFAEB6591292}"/>
            </a:ext>
          </a:extLst>
        </xdr:cNvPr>
        <xdr:cNvSpPr txBox="1"/>
      </xdr:nvSpPr>
      <xdr:spPr>
        <a:xfrm>
          <a:off x="38496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81E5F422-FC35-4C6D-8921-D262BB22EDC6}"/>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B2FA142B-6700-4B80-90B5-FCA062F498F8}"/>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30480</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42F2D5A5-3392-4CF7-9985-7F1C7F20C7E8}"/>
            </a:ext>
          </a:extLst>
        </xdr:cNvPr>
        <xdr:cNvCxnSpPr/>
      </xdr:nvCxnSpPr>
      <xdr:spPr>
        <a:xfrm flipV="1">
          <a:off x="4177665" y="166039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港湾・漁港】&#10;有形固定資産減価償却率最小値テキスト">
          <a:extLst>
            <a:ext uri="{FF2B5EF4-FFF2-40B4-BE49-F238E27FC236}">
              <a16:creationId xmlns:a16="http://schemas.microsoft.com/office/drawing/2014/main" id="{EFC71F7B-424B-4F30-9720-0E01F16E3430}"/>
            </a:ext>
          </a:extLst>
        </xdr:cNvPr>
        <xdr:cNvSpPr txBox="1"/>
      </xdr:nvSpPr>
      <xdr:spPr>
        <a:xfrm>
          <a:off x="421640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DA46F2C5-26C2-474B-B33C-E9ED787DB121}"/>
            </a:ext>
          </a:extLst>
        </xdr:cNvPr>
        <xdr:cNvCxnSpPr/>
      </xdr:nvCxnSpPr>
      <xdr:spPr>
        <a:xfrm>
          <a:off x="41084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148607</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6B2EC57F-F24B-49AA-9A41-B456653E6E2C}"/>
            </a:ext>
          </a:extLst>
        </xdr:cNvPr>
        <xdr:cNvSpPr txBox="1"/>
      </xdr:nvSpPr>
      <xdr:spPr>
        <a:xfrm>
          <a:off x="4216400" y="163792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30480</xdr:rowOff>
    </xdr:from>
    <xdr:to>
      <xdr:col>24</xdr:col>
      <xdr:colOff>152400</xdr:colOff>
      <xdr:row>100</xdr:row>
      <xdr:rowOff>30480</xdr:rowOff>
    </xdr:to>
    <xdr:cxnSp macro="">
      <xdr:nvCxnSpPr>
        <xdr:cNvPr id="405" name="直線コネクタ 404">
          <a:extLst>
            <a:ext uri="{FF2B5EF4-FFF2-40B4-BE49-F238E27FC236}">
              <a16:creationId xmlns:a16="http://schemas.microsoft.com/office/drawing/2014/main" id="{733AE910-A85D-41DE-B75E-62D171A6004F}"/>
            </a:ext>
          </a:extLst>
        </xdr:cNvPr>
        <xdr:cNvCxnSpPr/>
      </xdr:nvCxnSpPr>
      <xdr:spPr>
        <a:xfrm>
          <a:off x="4108450" y="166039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EEEE993C-B783-4988-80CC-05E9980D1AF0}"/>
            </a:ext>
          </a:extLst>
        </xdr:cNvPr>
        <xdr:cNvSpPr txBox="1"/>
      </xdr:nvSpPr>
      <xdr:spPr>
        <a:xfrm>
          <a:off x="4216400" y="173353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664035B0-EBA6-4F12-86D7-D5D4E29381AA}"/>
            </a:ext>
          </a:extLst>
        </xdr:cNvPr>
        <xdr:cNvSpPr/>
      </xdr:nvSpPr>
      <xdr:spPr>
        <a:xfrm>
          <a:off x="4127500" y="1748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170724</xdr:rowOff>
    </xdr:from>
    <xdr:to>
      <xdr:col>20</xdr:col>
      <xdr:colOff>38100</xdr:colOff>
      <xdr:row>105</xdr:row>
      <xdr:rowOff>100874</xdr:rowOff>
    </xdr:to>
    <xdr:sp macro="" textlink="">
      <xdr:nvSpPr>
        <xdr:cNvPr id="408" name="フローチャート: 判断 407">
          <a:extLst>
            <a:ext uri="{FF2B5EF4-FFF2-40B4-BE49-F238E27FC236}">
              <a16:creationId xmlns:a16="http://schemas.microsoft.com/office/drawing/2014/main" id="{2C88B505-5C3A-47C9-8047-6331360676AF}"/>
            </a:ext>
          </a:extLst>
        </xdr:cNvPr>
        <xdr:cNvSpPr/>
      </xdr:nvSpPr>
      <xdr:spPr>
        <a:xfrm>
          <a:off x="3384550" y="1743002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156029</xdr:rowOff>
    </xdr:from>
    <xdr:to>
      <xdr:col>15</xdr:col>
      <xdr:colOff>101600</xdr:colOff>
      <xdr:row>105</xdr:row>
      <xdr:rowOff>86179</xdr:rowOff>
    </xdr:to>
    <xdr:sp macro="" textlink="">
      <xdr:nvSpPr>
        <xdr:cNvPr id="409" name="フローチャート: 判断 408">
          <a:extLst>
            <a:ext uri="{FF2B5EF4-FFF2-40B4-BE49-F238E27FC236}">
              <a16:creationId xmlns:a16="http://schemas.microsoft.com/office/drawing/2014/main" id="{3E7EC571-711F-4657-B7F7-9496F9C12ECE}"/>
            </a:ext>
          </a:extLst>
        </xdr:cNvPr>
        <xdr:cNvSpPr/>
      </xdr:nvSpPr>
      <xdr:spPr>
        <a:xfrm>
          <a:off x="2571750" y="17415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129902</xdr:rowOff>
    </xdr:from>
    <xdr:to>
      <xdr:col>10</xdr:col>
      <xdr:colOff>165100</xdr:colOff>
      <xdr:row>105</xdr:row>
      <xdr:rowOff>60052</xdr:rowOff>
    </xdr:to>
    <xdr:sp macro="" textlink="">
      <xdr:nvSpPr>
        <xdr:cNvPr id="410" name="フローチャート: 判断 409">
          <a:extLst>
            <a:ext uri="{FF2B5EF4-FFF2-40B4-BE49-F238E27FC236}">
              <a16:creationId xmlns:a16="http://schemas.microsoft.com/office/drawing/2014/main" id="{F020A208-2CC4-48D7-BE19-C1A611B1DF6C}"/>
            </a:ext>
          </a:extLst>
        </xdr:cNvPr>
        <xdr:cNvSpPr/>
      </xdr:nvSpPr>
      <xdr:spPr>
        <a:xfrm>
          <a:off x="1778000" y="1738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48261</xdr:rowOff>
    </xdr:from>
    <xdr:to>
      <xdr:col>6</xdr:col>
      <xdr:colOff>38100</xdr:colOff>
      <xdr:row>104</xdr:row>
      <xdr:rowOff>149861</xdr:rowOff>
    </xdr:to>
    <xdr:sp macro="" textlink="">
      <xdr:nvSpPr>
        <xdr:cNvPr id="411" name="フローチャート: 判断 410">
          <a:extLst>
            <a:ext uri="{FF2B5EF4-FFF2-40B4-BE49-F238E27FC236}">
              <a16:creationId xmlns:a16="http://schemas.microsoft.com/office/drawing/2014/main" id="{B70CA02C-6FC5-44AC-ADF9-213CBCF95ACC}"/>
            </a:ext>
          </a:extLst>
        </xdr:cNvPr>
        <xdr:cNvSpPr/>
      </xdr:nvSpPr>
      <xdr:spPr>
        <a:xfrm>
          <a:off x="984250" y="1730756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2F701B50-15D6-4CA1-81C4-8B7AD9AA639A}"/>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3F130630-CF6A-4539-A439-93FAA3916529}"/>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3565C509-B83B-457C-B923-62A2D68A1B64}"/>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1C9855ED-19FD-40D8-96D2-C90AFA110F3A}"/>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A14EC5AD-DB31-47C9-B7FC-5FBF5704B908}"/>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125005</xdr:rowOff>
    </xdr:from>
    <xdr:to>
      <xdr:col>24</xdr:col>
      <xdr:colOff>114300</xdr:colOff>
      <xdr:row>107</xdr:row>
      <xdr:rowOff>55155</xdr:rowOff>
    </xdr:to>
    <xdr:sp macro="" textlink="">
      <xdr:nvSpPr>
        <xdr:cNvPr id="417" name="楕円 416">
          <a:extLst>
            <a:ext uri="{FF2B5EF4-FFF2-40B4-BE49-F238E27FC236}">
              <a16:creationId xmlns:a16="http://schemas.microsoft.com/office/drawing/2014/main" id="{4CB2A67B-F411-49B2-AC08-A2F5D87CAB81}"/>
            </a:ext>
          </a:extLst>
        </xdr:cNvPr>
        <xdr:cNvSpPr/>
      </xdr:nvSpPr>
      <xdr:spPr>
        <a:xfrm>
          <a:off x="4127500" y="1772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103432</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9CC83495-82B3-4B6D-B994-AF5CDDEF4F83}"/>
            </a:ext>
          </a:extLst>
        </xdr:cNvPr>
        <xdr:cNvSpPr txBox="1"/>
      </xdr:nvSpPr>
      <xdr:spPr>
        <a:xfrm>
          <a:off x="4216400" y="1770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115207</xdr:rowOff>
    </xdr:from>
    <xdr:to>
      <xdr:col>20</xdr:col>
      <xdr:colOff>38100</xdr:colOff>
      <xdr:row>107</xdr:row>
      <xdr:rowOff>45357</xdr:rowOff>
    </xdr:to>
    <xdr:sp macro="" textlink="">
      <xdr:nvSpPr>
        <xdr:cNvPr id="419" name="楕円 418">
          <a:extLst>
            <a:ext uri="{FF2B5EF4-FFF2-40B4-BE49-F238E27FC236}">
              <a16:creationId xmlns:a16="http://schemas.microsoft.com/office/drawing/2014/main" id="{6DCF6B05-BD27-4CE3-800C-9C83773D8E57}"/>
            </a:ext>
          </a:extLst>
        </xdr:cNvPr>
        <xdr:cNvSpPr/>
      </xdr:nvSpPr>
      <xdr:spPr>
        <a:xfrm>
          <a:off x="3384550" y="1771740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166007</xdr:rowOff>
    </xdr:from>
    <xdr:to>
      <xdr:col>24</xdr:col>
      <xdr:colOff>63500</xdr:colOff>
      <xdr:row>107</xdr:row>
      <xdr:rowOff>4355</xdr:rowOff>
    </xdr:to>
    <xdr:cxnSp macro="">
      <xdr:nvCxnSpPr>
        <xdr:cNvPr id="420" name="直線コネクタ 419">
          <a:extLst>
            <a:ext uri="{FF2B5EF4-FFF2-40B4-BE49-F238E27FC236}">
              <a16:creationId xmlns:a16="http://schemas.microsoft.com/office/drawing/2014/main" id="{3795D60B-DD89-4540-B489-D907B9CE3ABF}"/>
            </a:ext>
          </a:extLst>
        </xdr:cNvPr>
        <xdr:cNvCxnSpPr/>
      </xdr:nvCxnSpPr>
      <xdr:spPr>
        <a:xfrm>
          <a:off x="3429000" y="17768207"/>
          <a:ext cx="7493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92348</xdr:rowOff>
    </xdr:from>
    <xdr:to>
      <xdr:col>15</xdr:col>
      <xdr:colOff>101600</xdr:colOff>
      <xdr:row>107</xdr:row>
      <xdr:rowOff>22498</xdr:rowOff>
    </xdr:to>
    <xdr:sp macro="" textlink="">
      <xdr:nvSpPr>
        <xdr:cNvPr id="421" name="楕円 420">
          <a:extLst>
            <a:ext uri="{FF2B5EF4-FFF2-40B4-BE49-F238E27FC236}">
              <a16:creationId xmlns:a16="http://schemas.microsoft.com/office/drawing/2014/main" id="{4BFF9962-585B-4155-875E-2C597422B97A}"/>
            </a:ext>
          </a:extLst>
        </xdr:cNvPr>
        <xdr:cNvSpPr/>
      </xdr:nvSpPr>
      <xdr:spPr>
        <a:xfrm>
          <a:off x="2571750" y="1769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143148</xdr:rowOff>
    </xdr:from>
    <xdr:to>
      <xdr:col>19</xdr:col>
      <xdr:colOff>177800</xdr:colOff>
      <xdr:row>106</xdr:row>
      <xdr:rowOff>166007</xdr:rowOff>
    </xdr:to>
    <xdr:cxnSp macro="">
      <xdr:nvCxnSpPr>
        <xdr:cNvPr id="422" name="直線コネクタ 421">
          <a:extLst>
            <a:ext uri="{FF2B5EF4-FFF2-40B4-BE49-F238E27FC236}">
              <a16:creationId xmlns:a16="http://schemas.microsoft.com/office/drawing/2014/main" id="{2943A2C7-F096-4DAD-B8A5-6D6CF7C24F10}"/>
            </a:ext>
          </a:extLst>
        </xdr:cNvPr>
        <xdr:cNvCxnSpPr/>
      </xdr:nvCxnSpPr>
      <xdr:spPr>
        <a:xfrm>
          <a:off x="2622550" y="17745348"/>
          <a:ext cx="80645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69487</xdr:rowOff>
    </xdr:from>
    <xdr:to>
      <xdr:col>10</xdr:col>
      <xdr:colOff>165100</xdr:colOff>
      <xdr:row>106</xdr:row>
      <xdr:rowOff>171087</xdr:rowOff>
    </xdr:to>
    <xdr:sp macro="" textlink="">
      <xdr:nvSpPr>
        <xdr:cNvPr id="423" name="楕円 422">
          <a:extLst>
            <a:ext uri="{FF2B5EF4-FFF2-40B4-BE49-F238E27FC236}">
              <a16:creationId xmlns:a16="http://schemas.microsoft.com/office/drawing/2014/main" id="{38A10B19-FD8F-4D2A-8DCA-86468A27DFDB}"/>
            </a:ext>
          </a:extLst>
        </xdr:cNvPr>
        <xdr:cNvSpPr/>
      </xdr:nvSpPr>
      <xdr:spPr>
        <a:xfrm>
          <a:off x="1778000" y="1767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120287</xdr:rowOff>
    </xdr:from>
    <xdr:to>
      <xdr:col>15</xdr:col>
      <xdr:colOff>50800</xdr:colOff>
      <xdr:row>106</xdr:row>
      <xdr:rowOff>143148</xdr:rowOff>
    </xdr:to>
    <xdr:cxnSp macro="">
      <xdr:nvCxnSpPr>
        <xdr:cNvPr id="424" name="直線コネクタ 423">
          <a:extLst>
            <a:ext uri="{FF2B5EF4-FFF2-40B4-BE49-F238E27FC236}">
              <a16:creationId xmlns:a16="http://schemas.microsoft.com/office/drawing/2014/main" id="{A0EBA048-87C2-4329-B279-CAFFF5B84467}"/>
            </a:ext>
          </a:extLst>
        </xdr:cNvPr>
        <xdr:cNvCxnSpPr/>
      </xdr:nvCxnSpPr>
      <xdr:spPr>
        <a:xfrm>
          <a:off x="1828800" y="17722487"/>
          <a:ext cx="79375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46627</xdr:rowOff>
    </xdr:from>
    <xdr:to>
      <xdr:col>6</xdr:col>
      <xdr:colOff>38100</xdr:colOff>
      <xdr:row>106</xdr:row>
      <xdr:rowOff>148227</xdr:rowOff>
    </xdr:to>
    <xdr:sp macro="" textlink="">
      <xdr:nvSpPr>
        <xdr:cNvPr id="425" name="楕円 424">
          <a:extLst>
            <a:ext uri="{FF2B5EF4-FFF2-40B4-BE49-F238E27FC236}">
              <a16:creationId xmlns:a16="http://schemas.microsoft.com/office/drawing/2014/main" id="{B426119C-708A-46E4-A76D-A06676B7F04C}"/>
            </a:ext>
          </a:extLst>
        </xdr:cNvPr>
        <xdr:cNvSpPr/>
      </xdr:nvSpPr>
      <xdr:spPr>
        <a:xfrm>
          <a:off x="984250" y="1764882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97427</xdr:rowOff>
    </xdr:from>
    <xdr:to>
      <xdr:col>10</xdr:col>
      <xdr:colOff>114300</xdr:colOff>
      <xdr:row>106</xdr:row>
      <xdr:rowOff>120287</xdr:rowOff>
    </xdr:to>
    <xdr:cxnSp macro="">
      <xdr:nvCxnSpPr>
        <xdr:cNvPr id="426" name="直線コネクタ 425">
          <a:extLst>
            <a:ext uri="{FF2B5EF4-FFF2-40B4-BE49-F238E27FC236}">
              <a16:creationId xmlns:a16="http://schemas.microsoft.com/office/drawing/2014/main" id="{4D0A818A-81E9-464E-9C0C-45B98043D643}"/>
            </a:ext>
          </a:extLst>
        </xdr:cNvPr>
        <xdr:cNvCxnSpPr/>
      </xdr:nvCxnSpPr>
      <xdr:spPr>
        <a:xfrm>
          <a:off x="1028700" y="17699627"/>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117401</xdr:rowOff>
    </xdr:from>
    <xdr:ext cx="405111" cy="259045"/>
    <xdr:sp macro="" textlink="">
      <xdr:nvSpPr>
        <xdr:cNvPr id="427" name="n_1aveValue【港湾・漁港】&#10;有形固定資産減価償却率">
          <a:extLst>
            <a:ext uri="{FF2B5EF4-FFF2-40B4-BE49-F238E27FC236}">
              <a16:creationId xmlns:a16="http://schemas.microsoft.com/office/drawing/2014/main" id="{1B3D9F90-4CCF-4205-8E05-68D22551CC18}"/>
            </a:ext>
          </a:extLst>
        </xdr:cNvPr>
        <xdr:cNvSpPr txBox="1"/>
      </xdr:nvSpPr>
      <xdr:spPr>
        <a:xfrm>
          <a:off x="3239144" y="1720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102706</xdr:rowOff>
    </xdr:from>
    <xdr:ext cx="405111" cy="259045"/>
    <xdr:sp macro="" textlink="">
      <xdr:nvSpPr>
        <xdr:cNvPr id="428" name="n_2aveValue【港湾・漁港】&#10;有形固定資産減価償却率">
          <a:extLst>
            <a:ext uri="{FF2B5EF4-FFF2-40B4-BE49-F238E27FC236}">
              <a16:creationId xmlns:a16="http://schemas.microsoft.com/office/drawing/2014/main" id="{080237CB-CB75-41D0-A723-287A8EA27D45}"/>
            </a:ext>
          </a:extLst>
        </xdr:cNvPr>
        <xdr:cNvSpPr txBox="1"/>
      </xdr:nvSpPr>
      <xdr:spPr>
        <a:xfrm>
          <a:off x="2439044" y="17190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76579</xdr:rowOff>
    </xdr:from>
    <xdr:ext cx="405111" cy="259045"/>
    <xdr:sp macro="" textlink="">
      <xdr:nvSpPr>
        <xdr:cNvPr id="429" name="n_3aveValue【港湾・漁港】&#10;有形固定資産減価償却率">
          <a:extLst>
            <a:ext uri="{FF2B5EF4-FFF2-40B4-BE49-F238E27FC236}">
              <a16:creationId xmlns:a16="http://schemas.microsoft.com/office/drawing/2014/main" id="{B002CEAE-8644-4F9E-9EF5-274966D2DB2F}"/>
            </a:ext>
          </a:extLst>
        </xdr:cNvPr>
        <xdr:cNvSpPr txBox="1"/>
      </xdr:nvSpPr>
      <xdr:spPr>
        <a:xfrm>
          <a:off x="1645294" y="17164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166388</xdr:rowOff>
    </xdr:from>
    <xdr:ext cx="405111" cy="259045"/>
    <xdr:sp macro="" textlink="">
      <xdr:nvSpPr>
        <xdr:cNvPr id="430" name="n_4aveValue【港湾・漁港】&#10;有形固定資産減価償却率">
          <a:extLst>
            <a:ext uri="{FF2B5EF4-FFF2-40B4-BE49-F238E27FC236}">
              <a16:creationId xmlns:a16="http://schemas.microsoft.com/office/drawing/2014/main" id="{77D5C2CE-4EC2-4A01-A131-31CC5DB30AE1}"/>
            </a:ext>
          </a:extLst>
        </xdr:cNvPr>
        <xdr:cNvSpPr txBox="1"/>
      </xdr:nvSpPr>
      <xdr:spPr>
        <a:xfrm>
          <a:off x="851544" y="1708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36484</xdr:rowOff>
    </xdr:from>
    <xdr:ext cx="405111" cy="259045"/>
    <xdr:sp macro="" textlink="">
      <xdr:nvSpPr>
        <xdr:cNvPr id="431" name="n_1mainValue【港湾・漁港】&#10;有形固定資産減価償却率">
          <a:extLst>
            <a:ext uri="{FF2B5EF4-FFF2-40B4-BE49-F238E27FC236}">
              <a16:creationId xmlns:a16="http://schemas.microsoft.com/office/drawing/2014/main" id="{4C09A2C4-D8C4-44CF-885E-84AAA5F016CF}"/>
            </a:ext>
          </a:extLst>
        </xdr:cNvPr>
        <xdr:cNvSpPr txBox="1"/>
      </xdr:nvSpPr>
      <xdr:spPr>
        <a:xfrm>
          <a:off x="3239144" y="17810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13625</xdr:rowOff>
    </xdr:from>
    <xdr:ext cx="405111" cy="259045"/>
    <xdr:sp macro="" textlink="">
      <xdr:nvSpPr>
        <xdr:cNvPr id="432" name="n_2mainValue【港湾・漁港】&#10;有形固定資産減価償却率">
          <a:extLst>
            <a:ext uri="{FF2B5EF4-FFF2-40B4-BE49-F238E27FC236}">
              <a16:creationId xmlns:a16="http://schemas.microsoft.com/office/drawing/2014/main" id="{7F30FE25-5260-4EF9-9FEA-219F0FF87F0A}"/>
            </a:ext>
          </a:extLst>
        </xdr:cNvPr>
        <xdr:cNvSpPr txBox="1"/>
      </xdr:nvSpPr>
      <xdr:spPr>
        <a:xfrm>
          <a:off x="2439044" y="17787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162214</xdr:rowOff>
    </xdr:from>
    <xdr:ext cx="405111" cy="259045"/>
    <xdr:sp macro="" textlink="">
      <xdr:nvSpPr>
        <xdr:cNvPr id="433" name="n_3mainValue【港湾・漁港】&#10;有形固定資産減価償却率">
          <a:extLst>
            <a:ext uri="{FF2B5EF4-FFF2-40B4-BE49-F238E27FC236}">
              <a16:creationId xmlns:a16="http://schemas.microsoft.com/office/drawing/2014/main" id="{BD64F6CF-3745-4430-91AF-B3F0C06C8008}"/>
            </a:ext>
          </a:extLst>
        </xdr:cNvPr>
        <xdr:cNvSpPr txBox="1"/>
      </xdr:nvSpPr>
      <xdr:spPr>
        <a:xfrm>
          <a:off x="1645294" y="17764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139354</xdr:rowOff>
    </xdr:from>
    <xdr:ext cx="405111" cy="259045"/>
    <xdr:sp macro="" textlink="">
      <xdr:nvSpPr>
        <xdr:cNvPr id="434" name="n_4mainValue【港湾・漁港】&#10;有形固定資産減価償却率">
          <a:extLst>
            <a:ext uri="{FF2B5EF4-FFF2-40B4-BE49-F238E27FC236}">
              <a16:creationId xmlns:a16="http://schemas.microsoft.com/office/drawing/2014/main" id="{9B844FBD-1CEF-4B8D-BC98-F50D9C1EB0D9}"/>
            </a:ext>
          </a:extLst>
        </xdr:cNvPr>
        <xdr:cNvSpPr txBox="1"/>
      </xdr:nvSpPr>
      <xdr:spPr>
        <a:xfrm>
          <a:off x="851544" y="17741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693534B7-AD3F-4972-90DE-A0BB39DA42F1}"/>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AE3D63D5-A4EF-4903-A04E-826AEB8C59C1}"/>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91D6A825-D62A-4A96-B8A3-26D98B5A3028}"/>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DC18A490-44D8-422E-952B-788BBDED6A38}"/>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C3A4D149-C660-4899-BA46-099D3733FAEE}"/>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EB90E42B-09B8-4B1D-A53E-48256DA2AE84}"/>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6ACDDF41-6BA0-4F0C-9872-0ED77A64FF64}"/>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575A9C7A-04E3-4E3D-A3D7-1B293E85719E}"/>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27E37DA-0CC8-4EFE-AC64-54EC28C1D8CA}"/>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300E2475-D811-4A30-A804-88EB3DF3D6DD}"/>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E8E4EDA0-DBDE-49F8-8A14-412B19446824}"/>
            </a:ext>
          </a:extLst>
        </xdr:cNvPr>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6" name="テキスト ボックス 445">
          <a:extLst>
            <a:ext uri="{FF2B5EF4-FFF2-40B4-BE49-F238E27FC236}">
              <a16:creationId xmlns:a16="http://schemas.microsoft.com/office/drawing/2014/main" id="{9CAE5BDD-B248-4B7B-8164-49A04E22D93E}"/>
            </a:ext>
          </a:extLst>
        </xdr:cNvPr>
        <xdr:cNvSpPr txBox="1"/>
      </xdr:nvSpPr>
      <xdr:spPr>
        <a:xfrm>
          <a:off x="5726564" y="1795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013B4F8E-172F-478A-B33C-C31D1A3A7507}"/>
            </a:ext>
          </a:extLst>
        </xdr:cNvPr>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105</xdr:row>
      <xdr:rowOff>143527</xdr:rowOff>
    </xdr:from>
    <xdr:ext cx="749692" cy="259045"/>
    <xdr:sp macro="" textlink="">
      <xdr:nvSpPr>
        <xdr:cNvPr id="448" name="テキスト ボックス 447">
          <a:extLst>
            <a:ext uri="{FF2B5EF4-FFF2-40B4-BE49-F238E27FC236}">
              <a16:creationId xmlns:a16="http://schemas.microsoft.com/office/drawing/2014/main" id="{955150E8-C502-403E-988E-FBBBDFD84BDA}"/>
            </a:ext>
          </a:extLst>
        </xdr:cNvPr>
        <xdr:cNvSpPr txBox="1"/>
      </xdr:nvSpPr>
      <xdr:spPr>
        <a:xfrm>
          <a:off x="5282808" y="175742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80160F87-CAD2-4B43-86AB-BC773610D9C1}"/>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103</xdr:row>
      <xdr:rowOff>105427</xdr:rowOff>
    </xdr:from>
    <xdr:ext cx="749692" cy="259045"/>
    <xdr:sp macro="" textlink="">
      <xdr:nvSpPr>
        <xdr:cNvPr id="450" name="テキスト ボックス 449">
          <a:extLst>
            <a:ext uri="{FF2B5EF4-FFF2-40B4-BE49-F238E27FC236}">
              <a16:creationId xmlns:a16="http://schemas.microsoft.com/office/drawing/2014/main" id="{C38C5687-C2DD-4889-86B6-600D94934D3B}"/>
            </a:ext>
          </a:extLst>
        </xdr:cNvPr>
        <xdr:cNvSpPr txBox="1"/>
      </xdr:nvSpPr>
      <xdr:spPr>
        <a:xfrm>
          <a:off x="5282808" y="171932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D9B83AC4-1D23-48D6-9584-3241F6CB9213}"/>
            </a:ext>
          </a:extLst>
        </xdr:cNvPr>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101</xdr:row>
      <xdr:rowOff>67327</xdr:rowOff>
    </xdr:from>
    <xdr:ext cx="749692" cy="259045"/>
    <xdr:sp macro="" textlink="">
      <xdr:nvSpPr>
        <xdr:cNvPr id="452" name="テキスト ボックス 451">
          <a:extLst>
            <a:ext uri="{FF2B5EF4-FFF2-40B4-BE49-F238E27FC236}">
              <a16:creationId xmlns:a16="http://schemas.microsoft.com/office/drawing/2014/main" id="{7DB33473-F0D0-42A8-9337-90CE510DE8EF}"/>
            </a:ext>
          </a:extLst>
        </xdr:cNvPr>
        <xdr:cNvSpPr txBox="1"/>
      </xdr:nvSpPr>
      <xdr:spPr>
        <a:xfrm>
          <a:off x="5282808" y="168122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72809EB2-18BF-4F06-AAA6-B661990B9CE3}"/>
            </a:ext>
          </a:extLst>
        </xdr:cNvPr>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75187</xdr:colOff>
      <xdr:row>99</xdr:row>
      <xdr:rowOff>29227</xdr:rowOff>
    </xdr:from>
    <xdr:ext cx="813813" cy="259045"/>
    <xdr:sp macro="" textlink="">
      <xdr:nvSpPr>
        <xdr:cNvPr id="454" name="テキスト ボックス 453">
          <a:extLst>
            <a:ext uri="{FF2B5EF4-FFF2-40B4-BE49-F238E27FC236}">
              <a16:creationId xmlns:a16="http://schemas.microsoft.com/office/drawing/2014/main" id="{1998195E-310A-4902-8E90-5ECE98048BB6}"/>
            </a:ext>
          </a:extLst>
        </xdr:cNvPr>
        <xdr:cNvSpPr txBox="1"/>
      </xdr:nvSpPr>
      <xdr:spPr>
        <a:xfrm>
          <a:off x="5218687" y="16431277"/>
          <a:ext cx="8138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DA6168E5-B2FB-4683-901A-E8DFEDE0A4E2}"/>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75187</xdr:colOff>
      <xdr:row>96</xdr:row>
      <xdr:rowOff>162577</xdr:rowOff>
    </xdr:from>
    <xdr:ext cx="813813" cy="259045"/>
    <xdr:sp macro="" textlink="">
      <xdr:nvSpPr>
        <xdr:cNvPr id="456" name="テキスト ボックス 455">
          <a:extLst>
            <a:ext uri="{FF2B5EF4-FFF2-40B4-BE49-F238E27FC236}">
              <a16:creationId xmlns:a16="http://schemas.microsoft.com/office/drawing/2014/main" id="{2825F58B-6CC0-4A28-9E02-14778EFC6446}"/>
            </a:ext>
          </a:extLst>
        </xdr:cNvPr>
        <xdr:cNvSpPr txBox="1"/>
      </xdr:nvSpPr>
      <xdr:spPr>
        <a:xfrm>
          <a:off x="5218687" y="16050277"/>
          <a:ext cx="8138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D3187C9A-B822-4138-B607-197E5E5D0B83}"/>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156976</xdr:rowOff>
    </xdr:from>
    <xdr:to>
      <xdr:col>54</xdr:col>
      <xdr:colOff>189865</xdr:colOff>
      <xdr:row>108</xdr:row>
      <xdr:rowOff>152144</xdr:rowOff>
    </xdr:to>
    <xdr:cxnSp macro="">
      <xdr:nvCxnSpPr>
        <xdr:cNvPr id="458" name="直線コネクタ 457">
          <a:extLst>
            <a:ext uri="{FF2B5EF4-FFF2-40B4-BE49-F238E27FC236}">
              <a16:creationId xmlns:a16="http://schemas.microsoft.com/office/drawing/2014/main" id="{AA9DDB56-32E0-48D6-AA18-159482405DB5}"/>
            </a:ext>
          </a:extLst>
        </xdr:cNvPr>
        <xdr:cNvCxnSpPr/>
      </xdr:nvCxnSpPr>
      <xdr:spPr>
        <a:xfrm flipV="1">
          <a:off x="9429115" y="16559026"/>
          <a:ext cx="0" cy="1538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155971</xdr:rowOff>
    </xdr:from>
    <xdr:ext cx="534377" cy="259045"/>
    <xdr:sp macro="" textlink="">
      <xdr:nvSpPr>
        <xdr:cNvPr id="459" name="【港湾・漁港】&#10;一人当たり有形固定資産（償却資産）額最小値テキスト">
          <a:extLst>
            <a:ext uri="{FF2B5EF4-FFF2-40B4-BE49-F238E27FC236}">
              <a16:creationId xmlns:a16="http://schemas.microsoft.com/office/drawing/2014/main" id="{05B52B5A-B675-40EB-989F-A81CD1655D1E}"/>
            </a:ext>
          </a:extLst>
        </xdr:cNvPr>
        <xdr:cNvSpPr txBox="1"/>
      </xdr:nvSpPr>
      <xdr:spPr>
        <a:xfrm>
          <a:off x="9467850" y="18101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152144</xdr:rowOff>
    </xdr:from>
    <xdr:to>
      <xdr:col>55</xdr:col>
      <xdr:colOff>88900</xdr:colOff>
      <xdr:row>108</xdr:row>
      <xdr:rowOff>152144</xdr:rowOff>
    </xdr:to>
    <xdr:cxnSp macro="">
      <xdr:nvCxnSpPr>
        <xdr:cNvPr id="460" name="直線コネクタ 459">
          <a:extLst>
            <a:ext uri="{FF2B5EF4-FFF2-40B4-BE49-F238E27FC236}">
              <a16:creationId xmlns:a16="http://schemas.microsoft.com/office/drawing/2014/main" id="{1DD0F2D6-9026-47A7-A355-13387074EBEF}"/>
            </a:ext>
          </a:extLst>
        </xdr:cNvPr>
        <xdr:cNvCxnSpPr/>
      </xdr:nvCxnSpPr>
      <xdr:spPr>
        <a:xfrm>
          <a:off x="9359900" y="180972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103653</xdr:rowOff>
    </xdr:from>
    <xdr:ext cx="819455" cy="259045"/>
    <xdr:sp macro="" textlink="">
      <xdr:nvSpPr>
        <xdr:cNvPr id="461" name="【港湾・漁港】&#10;一人当たり有形固定資産（償却資産）額最大値テキスト">
          <a:extLst>
            <a:ext uri="{FF2B5EF4-FFF2-40B4-BE49-F238E27FC236}">
              <a16:creationId xmlns:a16="http://schemas.microsoft.com/office/drawing/2014/main" id="{6C75E15B-66B2-4717-92F2-A7165EBAD821}"/>
            </a:ext>
          </a:extLst>
        </xdr:cNvPr>
        <xdr:cNvSpPr txBox="1"/>
      </xdr:nvSpPr>
      <xdr:spPr>
        <a:xfrm>
          <a:off x="9467850" y="16334253"/>
          <a:ext cx="81945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121,139,600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156976</xdr:rowOff>
    </xdr:from>
    <xdr:to>
      <xdr:col>55</xdr:col>
      <xdr:colOff>88900</xdr:colOff>
      <xdr:row>99</xdr:row>
      <xdr:rowOff>156976</xdr:rowOff>
    </xdr:to>
    <xdr:cxnSp macro="">
      <xdr:nvCxnSpPr>
        <xdr:cNvPr id="462" name="直線コネクタ 461">
          <a:extLst>
            <a:ext uri="{FF2B5EF4-FFF2-40B4-BE49-F238E27FC236}">
              <a16:creationId xmlns:a16="http://schemas.microsoft.com/office/drawing/2014/main" id="{7C8E4A3C-A000-4D95-BA36-48BFD21BD027}"/>
            </a:ext>
          </a:extLst>
        </xdr:cNvPr>
        <xdr:cNvCxnSpPr/>
      </xdr:nvCxnSpPr>
      <xdr:spPr>
        <a:xfrm>
          <a:off x="9359900" y="165590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11890</xdr:rowOff>
    </xdr:from>
    <xdr:ext cx="690189" cy="259045"/>
    <xdr:sp macro="" textlink="">
      <xdr:nvSpPr>
        <xdr:cNvPr id="463" name="【港湾・漁港】&#10;一人当たり有形固定資産（償却資産）額平均値テキスト">
          <a:extLst>
            <a:ext uri="{FF2B5EF4-FFF2-40B4-BE49-F238E27FC236}">
              <a16:creationId xmlns:a16="http://schemas.microsoft.com/office/drawing/2014/main" id="{33CCC296-AB2E-4FD6-85FB-B32E50B35642}"/>
            </a:ext>
          </a:extLst>
        </xdr:cNvPr>
        <xdr:cNvSpPr txBox="1"/>
      </xdr:nvSpPr>
      <xdr:spPr>
        <a:xfrm>
          <a:off x="9467850" y="1795699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5,365,148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33463</xdr:rowOff>
    </xdr:from>
    <xdr:to>
      <xdr:col>55</xdr:col>
      <xdr:colOff>50800</xdr:colOff>
      <xdr:row>108</xdr:row>
      <xdr:rowOff>135063</xdr:rowOff>
    </xdr:to>
    <xdr:sp macro="" textlink="">
      <xdr:nvSpPr>
        <xdr:cNvPr id="464" name="フローチャート: 判断 463">
          <a:extLst>
            <a:ext uri="{FF2B5EF4-FFF2-40B4-BE49-F238E27FC236}">
              <a16:creationId xmlns:a16="http://schemas.microsoft.com/office/drawing/2014/main" id="{4CBCBE53-0521-4078-BD35-4CBEF2CBDEFF}"/>
            </a:ext>
          </a:extLst>
        </xdr:cNvPr>
        <xdr:cNvSpPr/>
      </xdr:nvSpPr>
      <xdr:spPr>
        <a:xfrm>
          <a:off x="9398000" y="1797856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35733</xdr:rowOff>
    </xdr:from>
    <xdr:to>
      <xdr:col>50</xdr:col>
      <xdr:colOff>165100</xdr:colOff>
      <xdr:row>108</xdr:row>
      <xdr:rowOff>137333</xdr:rowOff>
    </xdr:to>
    <xdr:sp macro="" textlink="">
      <xdr:nvSpPr>
        <xdr:cNvPr id="465" name="フローチャート: 判断 464">
          <a:extLst>
            <a:ext uri="{FF2B5EF4-FFF2-40B4-BE49-F238E27FC236}">
              <a16:creationId xmlns:a16="http://schemas.microsoft.com/office/drawing/2014/main" id="{EFCE1C6C-F19A-44A7-8495-0647E13F024E}"/>
            </a:ext>
          </a:extLst>
        </xdr:cNvPr>
        <xdr:cNvSpPr/>
      </xdr:nvSpPr>
      <xdr:spPr>
        <a:xfrm>
          <a:off x="8636000" y="1798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38157</xdr:rowOff>
    </xdr:from>
    <xdr:to>
      <xdr:col>46</xdr:col>
      <xdr:colOff>38100</xdr:colOff>
      <xdr:row>108</xdr:row>
      <xdr:rowOff>139757</xdr:rowOff>
    </xdr:to>
    <xdr:sp macro="" textlink="">
      <xdr:nvSpPr>
        <xdr:cNvPr id="466" name="フローチャート: 判断 465">
          <a:extLst>
            <a:ext uri="{FF2B5EF4-FFF2-40B4-BE49-F238E27FC236}">
              <a16:creationId xmlns:a16="http://schemas.microsoft.com/office/drawing/2014/main" id="{2C4033F3-4926-4369-A263-63B1B75811F4}"/>
            </a:ext>
          </a:extLst>
        </xdr:cNvPr>
        <xdr:cNvSpPr/>
      </xdr:nvSpPr>
      <xdr:spPr>
        <a:xfrm>
          <a:off x="7842250" y="1798325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46558</xdr:rowOff>
    </xdr:from>
    <xdr:to>
      <xdr:col>41</xdr:col>
      <xdr:colOff>101600</xdr:colOff>
      <xdr:row>108</xdr:row>
      <xdr:rowOff>148158</xdr:rowOff>
    </xdr:to>
    <xdr:sp macro="" textlink="">
      <xdr:nvSpPr>
        <xdr:cNvPr id="467" name="フローチャート: 判断 466">
          <a:extLst>
            <a:ext uri="{FF2B5EF4-FFF2-40B4-BE49-F238E27FC236}">
              <a16:creationId xmlns:a16="http://schemas.microsoft.com/office/drawing/2014/main" id="{25341A37-3201-4EFC-88E8-87704F1021F0}"/>
            </a:ext>
          </a:extLst>
        </xdr:cNvPr>
        <xdr:cNvSpPr/>
      </xdr:nvSpPr>
      <xdr:spPr>
        <a:xfrm>
          <a:off x="7029450" y="1799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61975</xdr:rowOff>
    </xdr:from>
    <xdr:to>
      <xdr:col>36</xdr:col>
      <xdr:colOff>165100</xdr:colOff>
      <xdr:row>108</xdr:row>
      <xdr:rowOff>163575</xdr:rowOff>
    </xdr:to>
    <xdr:sp macro="" textlink="">
      <xdr:nvSpPr>
        <xdr:cNvPr id="468" name="フローチャート: 判断 467">
          <a:extLst>
            <a:ext uri="{FF2B5EF4-FFF2-40B4-BE49-F238E27FC236}">
              <a16:creationId xmlns:a16="http://schemas.microsoft.com/office/drawing/2014/main" id="{82781613-5B21-44AD-9448-BC13C405243A}"/>
            </a:ext>
          </a:extLst>
        </xdr:cNvPr>
        <xdr:cNvSpPr/>
      </xdr:nvSpPr>
      <xdr:spPr>
        <a:xfrm>
          <a:off x="6235700" y="18007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D89CED28-0EDB-4255-A629-9A7294807F06}"/>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DECB5379-5A7A-404C-B67E-2AEFB46FBFD0}"/>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67BE11B0-6E37-443B-91F8-2427B51B550E}"/>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424F5745-4B75-4575-8214-75BF7303FC49}"/>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980B3C7-03D3-4C5E-A48B-5CB68096E72A}"/>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22858</xdr:rowOff>
    </xdr:from>
    <xdr:to>
      <xdr:col>55</xdr:col>
      <xdr:colOff>50800</xdr:colOff>
      <xdr:row>108</xdr:row>
      <xdr:rowOff>124458</xdr:rowOff>
    </xdr:to>
    <xdr:sp macro="" textlink="">
      <xdr:nvSpPr>
        <xdr:cNvPr id="474" name="楕円 473">
          <a:extLst>
            <a:ext uri="{FF2B5EF4-FFF2-40B4-BE49-F238E27FC236}">
              <a16:creationId xmlns:a16="http://schemas.microsoft.com/office/drawing/2014/main" id="{BB8CF200-927E-4B72-829F-C31F73792505}"/>
            </a:ext>
          </a:extLst>
        </xdr:cNvPr>
        <xdr:cNvSpPr/>
      </xdr:nvSpPr>
      <xdr:spPr>
        <a:xfrm>
          <a:off x="9398000" y="1796795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153685</xdr:rowOff>
    </xdr:from>
    <xdr:ext cx="690189" cy="259045"/>
    <xdr:sp macro="" textlink="">
      <xdr:nvSpPr>
        <xdr:cNvPr id="475" name="【港湾・漁港】&#10;一人当たり有形固定資産（償却資産）額該当値テキスト">
          <a:extLst>
            <a:ext uri="{FF2B5EF4-FFF2-40B4-BE49-F238E27FC236}">
              <a16:creationId xmlns:a16="http://schemas.microsoft.com/office/drawing/2014/main" id="{ED0BAA5E-4DE4-44F7-8975-03B38C98E211}"/>
            </a:ext>
          </a:extLst>
        </xdr:cNvPr>
        <xdr:cNvSpPr txBox="1"/>
      </xdr:nvSpPr>
      <xdr:spPr>
        <a:xfrm>
          <a:off x="9467850" y="177558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25214</xdr:rowOff>
    </xdr:from>
    <xdr:to>
      <xdr:col>50</xdr:col>
      <xdr:colOff>165100</xdr:colOff>
      <xdr:row>108</xdr:row>
      <xdr:rowOff>126814</xdr:rowOff>
    </xdr:to>
    <xdr:sp macro="" textlink="">
      <xdr:nvSpPr>
        <xdr:cNvPr id="476" name="楕円 475">
          <a:extLst>
            <a:ext uri="{FF2B5EF4-FFF2-40B4-BE49-F238E27FC236}">
              <a16:creationId xmlns:a16="http://schemas.microsoft.com/office/drawing/2014/main" id="{A8874BF0-22DD-4160-93F4-7C2B4928AAA8}"/>
            </a:ext>
          </a:extLst>
        </xdr:cNvPr>
        <xdr:cNvSpPr/>
      </xdr:nvSpPr>
      <xdr:spPr>
        <a:xfrm>
          <a:off x="8636000" y="17970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73658</xdr:rowOff>
    </xdr:from>
    <xdr:to>
      <xdr:col>55</xdr:col>
      <xdr:colOff>0</xdr:colOff>
      <xdr:row>108</xdr:row>
      <xdr:rowOff>76014</xdr:rowOff>
    </xdr:to>
    <xdr:cxnSp macro="">
      <xdr:nvCxnSpPr>
        <xdr:cNvPr id="477" name="直線コネクタ 476">
          <a:extLst>
            <a:ext uri="{FF2B5EF4-FFF2-40B4-BE49-F238E27FC236}">
              <a16:creationId xmlns:a16="http://schemas.microsoft.com/office/drawing/2014/main" id="{CDDDFFED-C4D0-474E-A18E-15BF8313C41F}"/>
            </a:ext>
          </a:extLst>
        </xdr:cNvPr>
        <xdr:cNvCxnSpPr/>
      </xdr:nvCxnSpPr>
      <xdr:spPr>
        <a:xfrm flipV="1">
          <a:off x="8686800" y="18018758"/>
          <a:ext cx="742950" cy="2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26862</xdr:rowOff>
    </xdr:from>
    <xdr:to>
      <xdr:col>46</xdr:col>
      <xdr:colOff>38100</xdr:colOff>
      <xdr:row>108</xdr:row>
      <xdr:rowOff>128462</xdr:rowOff>
    </xdr:to>
    <xdr:sp macro="" textlink="">
      <xdr:nvSpPr>
        <xdr:cNvPr id="478" name="楕円 477">
          <a:extLst>
            <a:ext uri="{FF2B5EF4-FFF2-40B4-BE49-F238E27FC236}">
              <a16:creationId xmlns:a16="http://schemas.microsoft.com/office/drawing/2014/main" id="{2B6F1D2A-D7BC-4CED-80FE-8C71D204AC26}"/>
            </a:ext>
          </a:extLst>
        </xdr:cNvPr>
        <xdr:cNvSpPr/>
      </xdr:nvSpPr>
      <xdr:spPr>
        <a:xfrm>
          <a:off x="7842250" y="1797196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76014</xdr:rowOff>
    </xdr:from>
    <xdr:to>
      <xdr:col>50</xdr:col>
      <xdr:colOff>114300</xdr:colOff>
      <xdr:row>108</xdr:row>
      <xdr:rowOff>77662</xdr:rowOff>
    </xdr:to>
    <xdr:cxnSp macro="">
      <xdr:nvCxnSpPr>
        <xdr:cNvPr id="479" name="直線コネクタ 478">
          <a:extLst>
            <a:ext uri="{FF2B5EF4-FFF2-40B4-BE49-F238E27FC236}">
              <a16:creationId xmlns:a16="http://schemas.microsoft.com/office/drawing/2014/main" id="{909778C5-981B-454A-AC15-2A916617BB50}"/>
            </a:ext>
          </a:extLst>
        </xdr:cNvPr>
        <xdr:cNvCxnSpPr/>
      </xdr:nvCxnSpPr>
      <xdr:spPr>
        <a:xfrm flipV="1">
          <a:off x="7886700" y="18021114"/>
          <a:ext cx="800100" cy="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28600</xdr:rowOff>
    </xdr:from>
    <xdr:to>
      <xdr:col>41</xdr:col>
      <xdr:colOff>101600</xdr:colOff>
      <xdr:row>108</xdr:row>
      <xdr:rowOff>130200</xdr:rowOff>
    </xdr:to>
    <xdr:sp macro="" textlink="">
      <xdr:nvSpPr>
        <xdr:cNvPr id="480" name="楕円 479">
          <a:extLst>
            <a:ext uri="{FF2B5EF4-FFF2-40B4-BE49-F238E27FC236}">
              <a16:creationId xmlns:a16="http://schemas.microsoft.com/office/drawing/2014/main" id="{F65293FF-A1A2-4ADA-AFE7-199021A8B80E}"/>
            </a:ext>
          </a:extLst>
        </xdr:cNvPr>
        <xdr:cNvSpPr/>
      </xdr:nvSpPr>
      <xdr:spPr>
        <a:xfrm>
          <a:off x="7029450" y="1797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77662</xdr:rowOff>
    </xdr:from>
    <xdr:to>
      <xdr:col>45</xdr:col>
      <xdr:colOff>177800</xdr:colOff>
      <xdr:row>108</xdr:row>
      <xdr:rowOff>79400</xdr:rowOff>
    </xdr:to>
    <xdr:cxnSp macro="">
      <xdr:nvCxnSpPr>
        <xdr:cNvPr id="481" name="直線コネクタ 480">
          <a:extLst>
            <a:ext uri="{FF2B5EF4-FFF2-40B4-BE49-F238E27FC236}">
              <a16:creationId xmlns:a16="http://schemas.microsoft.com/office/drawing/2014/main" id="{75B3A2DA-7F06-4F07-B6C9-F6C04983D691}"/>
            </a:ext>
          </a:extLst>
        </xdr:cNvPr>
        <xdr:cNvCxnSpPr/>
      </xdr:nvCxnSpPr>
      <xdr:spPr>
        <a:xfrm flipV="1">
          <a:off x="7080250" y="18022762"/>
          <a:ext cx="806450" cy="1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30648</xdr:rowOff>
    </xdr:from>
    <xdr:to>
      <xdr:col>36</xdr:col>
      <xdr:colOff>165100</xdr:colOff>
      <xdr:row>108</xdr:row>
      <xdr:rowOff>132248</xdr:rowOff>
    </xdr:to>
    <xdr:sp macro="" textlink="">
      <xdr:nvSpPr>
        <xdr:cNvPr id="482" name="楕円 481">
          <a:extLst>
            <a:ext uri="{FF2B5EF4-FFF2-40B4-BE49-F238E27FC236}">
              <a16:creationId xmlns:a16="http://schemas.microsoft.com/office/drawing/2014/main" id="{910CC643-9033-4EB7-B526-C8B48B29201E}"/>
            </a:ext>
          </a:extLst>
        </xdr:cNvPr>
        <xdr:cNvSpPr/>
      </xdr:nvSpPr>
      <xdr:spPr>
        <a:xfrm>
          <a:off x="6235700" y="17975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79400</xdr:rowOff>
    </xdr:from>
    <xdr:to>
      <xdr:col>41</xdr:col>
      <xdr:colOff>50800</xdr:colOff>
      <xdr:row>108</xdr:row>
      <xdr:rowOff>81448</xdr:rowOff>
    </xdr:to>
    <xdr:cxnSp macro="">
      <xdr:nvCxnSpPr>
        <xdr:cNvPr id="483" name="直線コネクタ 482">
          <a:extLst>
            <a:ext uri="{FF2B5EF4-FFF2-40B4-BE49-F238E27FC236}">
              <a16:creationId xmlns:a16="http://schemas.microsoft.com/office/drawing/2014/main" id="{C665E13F-39CE-41FC-8C5F-EC89978683E6}"/>
            </a:ext>
          </a:extLst>
        </xdr:cNvPr>
        <xdr:cNvCxnSpPr/>
      </xdr:nvCxnSpPr>
      <xdr:spPr>
        <a:xfrm flipV="1">
          <a:off x="6286500" y="18024500"/>
          <a:ext cx="793750" cy="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108</xdr:row>
      <xdr:rowOff>128460</xdr:rowOff>
    </xdr:from>
    <xdr:ext cx="690189" cy="259045"/>
    <xdr:sp macro="" textlink="">
      <xdr:nvSpPr>
        <xdr:cNvPr id="484" name="n_1aveValue【港湾・漁港】&#10;一人当たり有形固定資産（償却資産）額">
          <a:extLst>
            <a:ext uri="{FF2B5EF4-FFF2-40B4-BE49-F238E27FC236}">
              <a16:creationId xmlns:a16="http://schemas.microsoft.com/office/drawing/2014/main" id="{E2DFFBB6-D39B-43E4-BF64-F0C5CD17892A}"/>
            </a:ext>
          </a:extLst>
        </xdr:cNvPr>
        <xdr:cNvSpPr txBox="1"/>
      </xdr:nvSpPr>
      <xdr:spPr>
        <a:xfrm>
          <a:off x="8367105" y="180735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108</xdr:row>
      <xdr:rowOff>130884</xdr:rowOff>
    </xdr:from>
    <xdr:ext cx="690189" cy="259045"/>
    <xdr:sp macro="" textlink="">
      <xdr:nvSpPr>
        <xdr:cNvPr id="485" name="n_2aveValue【港湾・漁港】&#10;一人当たり有形固定資産（償却資産）額">
          <a:extLst>
            <a:ext uri="{FF2B5EF4-FFF2-40B4-BE49-F238E27FC236}">
              <a16:creationId xmlns:a16="http://schemas.microsoft.com/office/drawing/2014/main" id="{B65DB6E2-2FA5-4F57-99B2-47BAC4C013E3}"/>
            </a:ext>
          </a:extLst>
        </xdr:cNvPr>
        <xdr:cNvSpPr txBox="1"/>
      </xdr:nvSpPr>
      <xdr:spPr>
        <a:xfrm>
          <a:off x="7567005" y="180759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4,995,470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108</xdr:row>
      <xdr:rowOff>139285</xdr:rowOff>
    </xdr:from>
    <xdr:ext cx="690189" cy="259045"/>
    <xdr:sp macro="" textlink="">
      <xdr:nvSpPr>
        <xdr:cNvPr id="486" name="n_3aveValue【港湾・漁港】&#10;一人当たり有形固定資産（償却資産）額">
          <a:extLst>
            <a:ext uri="{FF2B5EF4-FFF2-40B4-BE49-F238E27FC236}">
              <a16:creationId xmlns:a16="http://schemas.microsoft.com/office/drawing/2014/main" id="{E7FCA90F-88A8-4650-B0CB-DE68B5EF292C}"/>
            </a:ext>
          </a:extLst>
        </xdr:cNvPr>
        <xdr:cNvSpPr txBox="1"/>
      </xdr:nvSpPr>
      <xdr:spPr>
        <a:xfrm>
          <a:off x="6773255" y="180843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108</xdr:row>
      <xdr:rowOff>154702</xdr:rowOff>
    </xdr:from>
    <xdr:ext cx="690189" cy="259045"/>
    <xdr:sp macro="" textlink="">
      <xdr:nvSpPr>
        <xdr:cNvPr id="487" name="n_4aveValue【港湾・漁港】&#10;一人当たり有形固定資産（償却資産）額">
          <a:extLst>
            <a:ext uri="{FF2B5EF4-FFF2-40B4-BE49-F238E27FC236}">
              <a16:creationId xmlns:a16="http://schemas.microsoft.com/office/drawing/2014/main" id="{44E4847D-B972-4239-993A-49F13049E410}"/>
            </a:ext>
          </a:extLst>
        </xdr:cNvPr>
        <xdr:cNvSpPr txBox="1"/>
      </xdr:nvSpPr>
      <xdr:spPr>
        <a:xfrm>
          <a:off x="5979505" y="180998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106</xdr:row>
      <xdr:rowOff>143341</xdr:rowOff>
    </xdr:from>
    <xdr:ext cx="690189" cy="259045"/>
    <xdr:sp macro="" textlink="">
      <xdr:nvSpPr>
        <xdr:cNvPr id="488" name="n_1mainValue【港湾・漁港】&#10;一人当たり有形固定資産（償却資産）額">
          <a:extLst>
            <a:ext uri="{FF2B5EF4-FFF2-40B4-BE49-F238E27FC236}">
              <a16:creationId xmlns:a16="http://schemas.microsoft.com/office/drawing/2014/main" id="{ADF58F14-6DEC-4AD6-9449-15C8C8AA7A8A}"/>
            </a:ext>
          </a:extLst>
        </xdr:cNvPr>
        <xdr:cNvSpPr txBox="1"/>
      </xdr:nvSpPr>
      <xdr:spPr>
        <a:xfrm>
          <a:off x="8367105" y="1774554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106</xdr:row>
      <xdr:rowOff>144989</xdr:rowOff>
    </xdr:from>
    <xdr:ext cx="690189" cy="259045"/>
    <xdr:sp macro="" textlink="">
      <xdr:nvSpPr>
        <xdr:cNvPr id="489" name="n_2mainValue【港湾・漁港】&#10;一人当たり有形固定資産（償却資産）額">
          <a:extLst>
            <a:ext uri="{FF2B5EF4-FFF2-40B4-BE49-F238E27FC236}">
              <a16:creationId xmlns:a16="http://schemas.microsoft.com/office/drawing/2014/main" id="{C4CDA549-799D-48B4-AE4E-D79DABB1221C}"/>
            </a:ext>
          </a:extLst>
        </xdr:cNvPr>
        <xdr:cNvSpPr txBox="1"/>
      </xdr:nvSpPr>
      <xdr:spPr>
        <a:xfrm>
          <a:off x="7567005" y="177471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5,884,845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106</xdr:row>
      <xdr:rowOff>146727</xdr:rowOff>
    </xdr:from>
    <xdr:ext cx="690189" cy="259045"/>
    <xdr:sp macro="" textlink="">
      <xdr:nvSpPr>
        <xdr:cNvPr id="490" name="n_3mainValue【港湾・漁港】&#10;一人当たり有形固定資産（償却資産）額">
          <a:extLst>
            <a:ext uri="{FF2B5EF4-FFF2-40B4-BE49-F238E27FC236}">
              <a16:creationId xmlns:a16="http://schemas.microsoft.com/office/drawing/2014/main" id="{F6D3E737-1E28-42AD-8D36-F678A30801E3}"/>
            </a:ext>
          </a:extLst>
        </xdr:cNvPr>
        <xdr:cNvSpPr txBox="1"/>
      </xdr:nvSpPr>
      <xdr:spPr>
        <a:xfrm>
          <a:off x="6773255" y="177489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5,748,091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106</xdr:row>
      <xdr:rowOff>148775</xdr:rowOff>
    </xdr:from>
    <xdr:ext cx="690189" cy="259045"/>
    <xdr:sp macro="" textlink="">
      <xdr:nvSpPr>
        <xdr:cNvPr id="491" name="n_4mainValue【港湾・漁港】&#10;一人当たり有形固定資産（償却資産）額">
          <a:extLst>
            <a:ext uri="{FF2B5EF4-FFF2-40B4-BE49-F238E27FC236}">
              <a16:creationId xmlns:a16="http://schemas.microsoft.com/office/drawing/2014/main" id="{48B3BB57-CDAC-4A2F-91E6-D7252E144BAC}"/>
            </a:ext>
          </a:extLst>
        </xdr:cNvPr>
        <xdr:cNvSpPr txBox="1"/>
      </xdr:nvSpPr>
      <xdr:spPr>
        <a:xfrm>
          <a:off x="5979505" y="1775097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4016544E-D512-4684-99A4-9C15AB68C56F}"/>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E67FD919-2232-40BB-9567-770847E526D1}"/>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B33C1FC5-785C-41FB-B2D8-0D3958A92E5C}"/>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F42F4ABF-7D5B-4239-8992-F9379402F9F9}"/>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FC6F04D9-2C5F-4337-896F-3889E1D0B077}"/>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0D09676B-5C24-445A-A6DE-7003C3F9D289}"/>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EA31AE0B-29DA-405E-A0C0-6AD84ABB09E6}"/>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14EB89D4-4519-49B0-89A3-413635A742BE}"/>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62D5FBDB-E214-462B-B8F7-1C3933086B14}"/>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41030612-D387-46EB-8445-DEDBFCFE6CB9}"/>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5DC98C4B-6177-48FB-BCBA-521C28784770}"/>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3" name="直線コネクタ 502">
          <a:extLst>
            <a:ext uri="{FF2B5EF4-FFF2-40B4-BE49-F238E27FC236}">
              <a16:creationId xmlns:a16="http://schemas.microsoft.com/office/drawing/2014/main" id="{EF9A6610-D322-401A-ADD0-49535635262B}"/>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4" name="テキスト ボックス 503">
          <a:extLst>
            <a:ext uri="{FF2B5EF4-FFF2-40B4-BE49-F238E27FC236}">
              <a16:creationId xmlns:a16="http://schemas.microsoft.com/office/drawing/2014/main" id="{C273846B-527C-4AF1-A2F9-AB54B7089BDC}"/>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5" name="直線コネクタ 504">
          <a:extLst>
            <a:ext uri="{FF2B5EF4-FFF2-40B4-BE49-F238E27FC236}">
              <a16:creationId xmlns:a16="http://schemas.microsoft.com/office/drawing/2014/main" id="{00AFB30D-341B-4944-B198-2B1CBE39D96C}"/>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6" name="テキスト ボックス 505">
          <a:extLst>
            <a:ext uri="{FF2B5EF4-FFF2-40B4-BE49-F238E27FC236}">
              <a16:creationId xmlns:a16="http://schemas.microsoft.com/office/drawing/2014/main" id="{5A05048E-09FB-439B-8888-144B50E91D12}"/>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7" name="直線コネクタ 506">
          <a:extLst>
            <a:ext uri="{FF2B5EF4-FFF2-40B4-BE49-F238E27FC236}">
              <a16:creationId xmlns:a16="http://schemas.microsoft.com/office/drawing/2014/main" id="{F26359D7-3784-4C81-8729-1F58B1A42279}"/>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8" name="テキスト ボックス 507">
          <a:extLst>
            <a:ext uri="{FF2B5EF4-FFF2-40B4-BE49-F238E27FC236}">
              <a16:creationId xmlns:a16="http://schemas.microsoft.com/office/drawing/2014/main" id="{4382DEBF-26C4-47B3-82DB-F8FBF30C2E9B}"/>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9" name="直線コネクタ 508">
          <a:extLst>
            <a:ext uri="{FF2B5EF4-FFF2-40B4-BE49-F238E27FC236}">
              <a16:creationId xmlns:a16="http://schemas.microsoft.com/office/drawing/2014/main" id="{3FE1E4D4-2CD8-4CCA-82AB-DA06D76785BA}"/>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0" name="テキスト ボックス 509">
          <a:extLst>
            <a:ext uri="{FF2B5EF4-FFF2-40B4-BE49-F238E27FC236}">
              <a16:creationId xmlns:a16="http://schemas.microsoft.com/office/drawing/2014/main" id="{C45A21EE-C406-4847-8639-9DFD6E02F49E}"/>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1" name="直線コネクタ 510">
          <a:extLst>
            <a:ext uri="{FF2B5EF4-FFF2-40B4-BE49-F238E27FC236}">
              <a16:creationId xmlns:a16="http://schemas.microsoft.com/office/drawing/2014/main" id="{FD44DD22-C097-42B5-9585-049B77FEB37F}"/>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2" name="テキスト ボックス 511">
          <a:extLst>
            <a:ext uri="{FF2B5EF4-FFF2-40B4-BE49-F238E27FC236}">
              <a16:creationId xmlns:a16="http://schemas.microsoft.com/office/drawing/2014/main" id="{FD4972BF-42E3-4CD2-9AC5-3C59946EA0B6}"/>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3" name="直線コネクタ 512">
          <a:extLst>
            <a:ext uri="{FF2B5EF4-FFF2-40B4-BE49-F238E27FC236}">
              <a16:creationId xmlns:a16="http://schemas.microsoft.com/office/drawing/2014/main" id="{ADDE9DD6-48E5-4806-BF25-AD5D2854B0CA}"/>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4" name="テキスト ボックス 513">
          <a:extLst>
            <a:ext uri="{FF2B5EF4-FFF2-40B4-BE49-F238E27FC236}">
              <a16:creationId xmlns:a16="http://schemas.microsoft.com/office/drawing/2014/main" id="{BD6EB399-E201-4A6D-8744-24AD2D582C82}"/>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C388E239-64A0-4EAA-B940-BA71669F613B}"/>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6" name="【認定こども園・幼稚園・保育所】&#10;有形固定資産減価償却率グラフ枠">
          <a:extLst>
            <a:ext uri="{FF2B5EF4-FFF2-40B4-BE49-F238E27FC236}">
              <a16:creationId xmlns:a16="http://schemas.microsoft.com/office/drawing/2014/main" id="{DBD82688-7D28-431E-BA59-3E56827212BB}"/>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517" name="直線コネクタ 516">
          <a:extLst>
            <a:ext uri="{FF2B5EF4-FFF2-40B4-BE49-F238E27FC236}">
              <a16:creationId xmlns:a16="http://schemas.microsoft.com/office/drawing/2014/main" id="{FF3D1F8F-346B-4331-9E48-52B039975416}"/>
            </a:ext>
          </a:extLst>
        </xdr:cNvPr>
        <xdr:cNvCxnSpPr/>
      </xdr:nvCxnSpPr>
      <xdr:spPr>
        <a:xfrm flipV="1">
          <a:off x="14699614" y="5496560"/>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8" name="【認定こども園・幼稚園・保育所】&#10;有形固定資産減価償却率最小値テキスト">
          <a:extLst>
            <a:ext uri="{FF2B5EF4-FFF2-40B4-BE49-F238E27FC236}">
              <a16:creationId xmlns:a16="http://schemas.microsoft.com/office/drawing/2014/main" id="{A7872720-49D6-4B02-8A1B-B6C1382BA898}"/>
            </a:ext>
          </a:extLst>
        </xdr:cNvPr>
        <xdr:cNvSpPr txBox="1"/>
      </xdr:nvSpPr>
      <xdr:spPr>
        <a:xfrm>
          <a:off x="1473835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9" name="直線コネクタ 518">
          <a:extLst>
            <a:ext uri="{FF2B5EF4-FFF2-40B4-BE49-F238E27FC236}">
              <a16:creationId xmlns:a16="http://schemas.microsoft.com/office/drawing/2014/main" id="{12DB666A-0246-4E5A-8E03-AA8C9440E75C}"/>
            </a:ext>
          </a:extLst>
        </xdr:cNvPr>
        <xdr:cNvCxnSpPr/>
      </xdr:nvCxnSpPr>
      <xdr:spPr>
        <a:xfrm>
          <a:off x="146113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520" name="【認定こども園・幼稚園・保育所】&#10;有形固定資産減価償却率最大値テキスト">
          <a:extLst>
            <a:ext uri="{FF2B5EF4-FFF2-40B4-BE49-F238E27FC236}">
              <a16:creationId xmlns:a16="http://schemas.microsoft.com/office/drawing/2014/main" id="{191D081D-2868-4BA1-949C-6CEAB6CF9B6F}"/>
            </a:ext>
          </a:extLst>
        </xdr:cNvPr>
        <xdr:cNvSpPr txBox="1"/>
      </xdr:nvSpPr>
      <xdr:spPr>
        <a:xfrm>
          <a:off x="14738350" y="5284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521" name="直線コネクタ 520">
          <a:extLst>
            <a:ext uri="{FF2B5EF4-FFF2-40B4-BE49-F238E27FC236}">
              <a16:creationId xmlns:a16="http://schemas.microsoft.com/office/drawing/2014/main" id="{FE550D2A-0A1C-4425-97C6-27033B7E46B0}"/>
            </a:ext>
          </a:extLst>
        </xdr:cNvPr>
        <xdr:cNvCxnSpPr/>
      </xdr:nvCxnSpPr>
      <xdr:spPr>
        <a:xfrm>
          <a:off x="14611350" y="54965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103794</xdr:rowOff>
    </xdr:from>
    <xdr:ext cx="405111" cy="259045"/>
    <xdr:sp macro="" textlink="">
      <xdr:nvSpPr>
        <xdr:cNvPr id="522" name="【認定こども園・幼稚園・保育所】&#10;有形固定資産減価償却率平均値テキスト">
          <a:extLst>
            <a:ext uri="{FF2B5EF4-FFF2-40B4-BE49-F238E27FC236}">
              <a16:creationId xmlns:a16="http://schemas.microsoft.com/office/drawing/2014/main" id="{0142E5EA-2BF3-463D-B139-46B98525BC41}"/>
            </a:ext>
          </a:extLst>
        </xdr:cNvPr>
        <xdr:cNvSpPr txBox="1"/>
      </xdr:nvSpPr>
      <xdr:spPr>
        <a:xfrm>
          <a:off x="14738350" y="60537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523" name="フローチャート: 判断 522">
          <a:extLst>
            <a:ext uri="{FF2B5EF4-FFF2-40B4-BE49-F238E27FC236}">
              <a16:creationId xmlns:a16="http://schemas.microsoft.com/office/drawing/2014/main" id="{5C54B21D-51EF-44B9-ABC6-67A1BEF5A025}"/>
            </a:ext>
          </a:extLst>
        </xdr:cNvPr>
        <xdr:cNvSpPr/>
      </xdr:nvSpPr>
      <xdr:spPr>
        <a:xfrm>
          <a:off x="14649450" y="6195967"/>
          <a:ext cx="95250"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524" name="フローチャート: 判断 523">
          <a:extLst>
            <a:ext uri="{FF2B5EF4-FFF2-40B4-BE49-F238E27FC236}">
              <a16:creationId xmlns:a16="http://schemas.microsoft.com/office/drawing/2014/main" id="{07603A44-A3BC-4BAC-8CED-39AD2B71665C}"/>
            </a:ext>
          </a:extLst>
        </xdr:cNvPr>
        <xdr:cNvSpPr/>
      </xdr:nvSpPr>
      <xdr:spPr>
        <a:xfrm>
          <a:off x="13887450" y="617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525" name="フローチャート: 判断 524">
          <a:extLst>
            <a:ext uri="{FF2B5EF4-FFF2-40B4-BE49-F238E27FC236}">
              <a16:creationId xmlns:a16="http://schemas.microsoft.com/office/drawing/2014/main" id="{D0397640-F49F-417B-8B0A-F48C868431E3}"/>
            </a:ext>
          </a:extLst>
        </xdr:cNvPr>
        <xdr:cNvSpPr/>
      </xdr:nvSpPr>
      <xdr:spPr>
        <a:xfrm>
          <a:off x="13093700" y="615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526" name="フローチャート: 判断 525">
          <a:extLst>
            <a:ext uri="{FF2B5EF4-FFF2-40B4-BE49-F238E27FC236}">
              <a16:creationId xmlns:a16="http://schemas.microsoft.com/office/drawing/2014/main" id="{A1A57FCE-D580-4EB6-8214-10EACD34D8DB}"/>
            </a:ext>
          </a:extLst>
        </xdr:cNvPr>
        <xdr:cNvSpPr/>
      </xdr:nvSpPr>
      <xdr:spPr>
        <a:xfrm>
          <a:off x="12299950" y="61518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527" name="フローチャート: 判断 526">
          <a:extLst>
            <a:ext uri="{FF2B5EF4-FFF2-40B4-BE49-F238E27FC236}">
              <a16:creationId xmlns:a16="http://schemas.microsoft.com/office/drawing/2014/main" id="{0BF0C7C9-4FB6-4DD3-8AA0-DDD0CB3396AE}"/>
            </a:ext>
          </a:extLst>
        </xdr:cNvPr>
        <xdr:cNvSpPr/>
      </xdr:nvSpPr>
      <xdr:spPr>
        <a:xfrm>
          <a:off x="11487150" y="614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2E5276C6-61EE-4CDE-9B16-ECE49D88240C}"/>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3DCA150B-5FF3-47F9-A77C-55524D349815}"/>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A46CFB1-49D4-4F95-9948-13A04664751A}"/>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4122B681-F55B-4500-B298-110F328D0ABF}"/>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C10F91C-63BF-4DCC-8A67-816B0FB039B1}"/>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170724</xdr:rowOff>
    </xdr:from>
    <xdr:to>
      <xdr:col>85</xdr:col>
      <xdr:colOff>177800</xdr:colOff>
      <xdr:row>39</xdr:row>
      <xdr:rowOff>100874</xdr:rowOff>
    </xdr:to>
    <xdr:sp macro="" textlink="">
      <xdr:nvSpPr>
        <xdr:cNvPr id="533" name="楕円 532">
          <a:extLst>
            <a:ext uri="{FF2B5EF4-FFF2-40B4-BE49-F238E27FC236}">
              <a16:creationId xmlns:a16="http://schemas.microsoft.com/office/drawing/2014/main" id="{73294AD2-EE12-4A8A-B89C-22A836861E0A}"/>
            </a:ext>
          </a:extLst>
        </xdr:cNvPr>
        <xdr:cNvSpPr/>
      </xdr:nvSpPr>
      <xdr:spPr>
        <a:xfrm>
          <a:off x="14649450" y="6444524"/>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149151</xdr:rowOff>
    </xdr:from>
    <xdr:ext cx="405111" cy="259045"/>
    <xdr:sp macro="" textlink="">
      <xdr:nvSpPr>
        <xdr:cNvPr id="534" name="【認定こども園・幼稚園・保育所】&#10;有形固定資産減価償却率該当値テキスト">
          <a:extLst>
            <a:ext uri="{FF2B5EF4-FFF2-40B4-BE49-F238E27FC236}">
              <a16:creationId xmlns:a16="http://schemas.microsoft.com/office/drawing/2014/main" id="{3B1317E5-86BE-4ABA-92B6-B93203DBBB40}"/>
            </a:ext>
          </a:extLst>
        </xdr:cNvPr>
        <xdr:cNvSpPr txBox="1"/>
      </xdr:nvSpPr>
      <xdr:spPr>
        <a:xfrm>
          <a:off x="14738350" y="6429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149497</xdr:rowOff>
    </xdr:from>
    <xdr:to>
      <xdr:col>81</xdr:col>
      <xdr:colOff>101600</xdr:colOff>
      <xdr:row>39</xdr:row>
      <xdr:rowOff>79647</xdr:rowOff>
    </xdr:to>
    <xdr:sp macro="" textlink="">
      <xdr:nvSpPr>
        <xdr:cNvPr id="535" name="楕円 534">
          <a:extLst>
            <a:ext uri="{FF2B5EF4-FFF2-40B4-BE49-F238E27FC236}">
              <a16:creationId xmlns:a16="http://schemas.microsoft.com/office/drawing/2014/main" id="{357F1FAA-0A53-42CB-909C-27C4DF663D11}"/>
            </a:ext>
          </a:extLst>
        </xdr:cNvPr>
        <xdr:cNvSpPr/>
      </xdr:nvSpPr>
      <xdr:spPr>
        <a:xfrm>
          <a:off x="13887450" y="642964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28847</xdr:rowOff>
    </xdr:from>
    <xdr:to>
      <xdr:col>85</xdr:col>
      <xdr:colOff>127000</xdr:colOff>
      <xdr:row>39</xdr:row>
      <xdr:rowOff>50074</xdr:rowOff>
    </xdr:to>
    <xdr:cxnSp macro="">
      <xdr:nvCxnSpPr>
        <xdr:cNvPr id="536" name="直線コネクタ 535">
          <a:extLst>
            <a:ext uri="{FF2B5EF4-FFF2-40B4-BE49-F238E27FC236}">
              <a16:creationId xmlns:a16="http://schemas.microsoft.com/office/drawing/2014/main" id="{7879FBD2-2B7F-4EA7-AFBC-6831BB64FCAB}"/>
            </a:ext>
          </a:extLst>
        </xdr:cNvPr>
        <xdr:cNvCxnSpPr/>
      </xdr:nvCxnSpPr>
      <xdr:spPr>
        <a:xfrm>
          <a:off x="13938250" y="6474097"/>
          <a:ext cx="762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105410</xdr:rowOff>
    </xdr:from>
    <xdr:to>
      <xdr:col>76</xdr:col>
      <xdr:colOff>165100</xdr:colOff>
      <xdr:row>39</xdr:row>
      <xdr:rowOff>35560</xdr:rowOff>
    </xdr:to>
    <xdr:sp macro="" textlink="">
      <xdr:nvSpPr>
        <xdr:cNvPr id="537" name="楕円 536">
          <a:extLst>
            <a:ext uri="{FF2B5EF4-FFF2-40B4-BE49-F238E27FC236}">
              <a16:creationId xmlns:a16="http://schemas.microsoft.com/office/drawing/2014/main" id="{853AAFC1-BF02-47CA-80EF-9DF56184C86A}"/>
            </a:ext>
          </a:extLst>
        </xdr:cNvPr>
        <xdr:cNvSpPr/>
      </xdr:nvSpPr>
      <xdr:spPr>
        <a:xfrm>
          <a:off x="13093700" y="63855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156210</xdr:rowOff>
    </xdr:from>
    <xdr:to>
      <xdr:col>81</xdr:col>
      <xdr:colOff>50800</xdr:colOff>
      <xdr:row>39</xdr:row>
      <xdr:rowOff>28847</xdr:rowOff>
    </xdr:to>
    <xdr:cxnSp macro="">
      <xdr:nvCxnSpPr>
        <xdr:cNvPr id="538" name="直線コネクタ 537">
          <a:extLst>
            <a:ext uri="{FF2B5EF4-FFF2-40B4-BE49-F238E27FC236}">
              <a16:creationId xmlns:a16="http://schemas.microsoft.com/office/drawing/2014/main" id="{FB24E16A-671F-4935-A1EC-AA812375405C}"/>
            </a:ext>
          </a:extLst>
        </xdr:cNvPr>
        <xdr:cNvCxnSpPr/>
      </xdr:nvCxnSpPr>
      <xdr:spPr>
        <a:xfrm>
          <a:off x="13144500" y="6436360"/>
          <a:ext cx="793750" cy="3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62956</xdr:rowOff>
    </xdr:from>
    <xdr:to>
      <xdr:col>72</xdr:col>
      <xdr:colOff>38100</xdr:colOff>
      <xdr:row>38</xdr:row>
      <xdr:rowOff>164556</xdr:rowOff>
    </xdr:to>
    <xdr:sp macro="" textlink="">
      <xdr:nvSpPr>
        <xdr:cNvPr id="539" name="楕円 538">
          <a:extLst>
            <a:ext uri="{FF2B5EF4-FFF2-40B4-BE49-F238E27FC236}">
              <a16:creationId xmlns:a16="http://schemas.microsoft.com/office/drawing/2014/main" id="{13208493-3A89-4D69-958D-500A5FBADC65}"/>
            </a:ext>
          </a:extLst>
        </xdr:cNvPr>
        <xdr:cNvSpPr/>
      </xdr:nvSpPr>
      <xdr:spPr>
        <a:xfrm>
          <a:off x="12299950" y="634310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113756</xdr:rowOff>
    </xdr:from>
    <xdr:to>
      <xdr:col>76</xdr:col>
      <xdr:colOff>114300</xdr:colOff>
      <xdr:row>38</xdr:row>
      <xdr:rowOff>156210</xdr:rowOff>
    </xdr:to>
    <xdr:cxnSp macro="">
      <xdr:nvCxnSpPr>
        <xdr:cNvPr id="540" name="直線コネクタ 539">
          <a:extLst>
            <a:ext uri="{FF2B5EF4-FFF2-40B4-BE49-F238E27FC236}">
              <a16:creationId xmlns:a16="http://schemas.microsoft.com/office/drawing/2014/main" id="{B42939DD-ECF7-4D84-87FE-177EBF25DAA1}"/>
            </a:ext>
          </a:extLst>
        </xdr:cNvPr>
        <xdr:cNvCxnSpPr/>
      </xdr:nvCxnSpPr>
      <xdr:spPr>
        <a:xfrm>
          <a:off x="12344400" y="6393906"/>
          <a:ext cx="8001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18869</xdr:rowOff>
    </xdr:from>
    <xdr:to>
      <xdr:col>67</xdr:col>
      <xdr:colOff>101600</xdr:colOff>
      <xdr:row>38</xdr:row>
      <xdr:rowOff>120469</xdr:rowOff>
    </xdr:to>
    <xdr:sp macro="" textlink="">
      <xdr:nvSpPr>
        <xdr:cNvPr id="541" name="楕円 540">
          <a:extLst>
            <a:ext uri="{FF2B5EF4-FFF2-40B4-BE49-F238E27FC236}">
              <a16:creationId xmlns:a16="http://schemas.microsoft.com/office/drawing/2014/main" id="{68D31E22-F71B-4BB0-9126-F1AF14D531FC}"/>
            </a:ext>
          </a:extLst>
        </xdr:cNvPr>
        <xdr:cNvSpPr/>
      </xdr:nvSpPr>
      <xdr:spPr>
        <a:xfrm>
          <a:off x="11487150" y="6299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69669</xdr:rowOff>
    </xdr:from>
    <xdr:to>
      <xdr:col>71</xdr:col>
      <xdr:colOff>177800</xdr:colOff>
      <xdr:row>38</xdr:row>
      <xdr:rowOff>113756</xdr:rowOff>
    </xdr:to>
    <xdr:cxnSp macro="">
      <xdr:nvCxnSpPr>
        <xdr:cNvPr id="542" name="直線コネクタ 541">
          <a:extLst>
            <a:ext uri="{FF2B5EF4-FFF2-40B4-BE49-F238E27FC236}">
              <a16:creationId xmlns:a16="http://schemas.microsoft.com/office/drawing/2014/main" id="{2937AE21-34BB-4DEE-BB12-5E7DC09AC09D}"/>
            </a:ext>
          </a:extLst>
        </xdr:cNvPr>
        <xdr:cNvCxnSpPr/>
      </xdr:nvCxnSpPr>
      <xdr:spPr>
        <a:xfrm>
          <a:off x="11537950" y="6349819"/>
          <a:ext cx="80645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3101</xdr:rowOff>
    </xdr:from>
    <xdr:ext cx="405111" cy="259045"/>
    <xdr:sp macro="" textlink="">
      <xdr:nvSpPr>
        <xdr:cNvPr id="543" name="n_1aveValue【認定こども園・幼稚園・保育所】&#10;有形固定資産減価償却率">
          <a:extLst>
            <a:ext uri="{FF2B5EF4-FFF2-40B4-BE49-F238E27FC236}">
              <a16:creationId xmlns:a16="http://schemas.microsoft.com/office/drawing/2014/main" id="{8091CCE7-82E2-4729-B57C-A0163EB07A22}"/>
            </a:ext>
          </a:extLst>
        </xdr:cNvPr>
        <xdr:cNvSpPr txBox="1"/>
      </xdr:nvSpPr>
      <xdr:spPr>
        <a:xfrm>
          <a:off x="13742044" y="5953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161488</xdr:rowOff>
    </xdr:from>
    <xdr:ext cx="405111" cy="259045"/>
    <xdr:sp macro="" textlink="">
      <xdr:nvSpPr>
        <xdr:cNvPr id="544" name="n_2aveValue【認定こども園・幼稚園・保育所】&#10;有形固定資産減価償却率">
          <a:extLst>
            <a:ext uri="{FF2B5EF4-FFF2-40B4-BE49-F238E27FC236}">
              <a16:creationId xmlns:a16="http://schemas.microsoft.com/office/drawing/2014/main" id="{68FC6CDF-5F7C-4239-B85D-0BF1BBED035D}"/>
            </a:ext>
          </a:extLst>
        </xdr:cNvPr>
        <xdr:cNvSpPr txBox="1"/>
      </xdr:nvSpPr>
      <xdr:spPr>
        <a:xfrm>
          <a:off x="12960994" y="5946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154957</xdr:rowOff>
    </xdr:from>
    <xdr:ext cx="405111" cy="259045"/>
    <xdr:sp macro="" textlink="">
      <xdr:nvSpPr>
        <xdr:cNvPr id="545" name="n_3aveValue【認定こども園・幼稚園・保育所】&#10;有形固定資産減価償却率">
          <a:extLst>
            <a:ext uri="{FF2B5EF4-FFF2-40B4-BE49-F238E27FC236}">
              <a16:creationId xmlns:a16="http://schemas.microsoft.com/office/drawing/2014/main" id="{DE09D4E9-9D58-4945-B61E-B61649B55C1B}"/>
            </a:ext>
          </a:extLst>
        </xdr:cNvPr>
        <xdr:cNvSpPr txBox="1"/>
      </xdr:nvSpPr>
      <xdr:spPr>
        <a:xfrm>
          <a:off x="12167244" y="5939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151691</xdr:rowOff>
    </xdr:from>
    <xdr:ext cx="405111" cy="259045"/>
    <xdr:sp macro="" textlink="">
      <xdr:nvSpPr>
        <xdr:cNvPr id="546" name="n_4aveValue【認定こども園・幼稚園・保育所】&#10;有形固定資産減価償却率">
          <a:extLst>
            <a:ext uri="{FF2B5EF4-FFF2-40B4-BE49-F238E27FC236}">
              <a16:creationId xmlns:a16="http://schemas.microsoft.com/office/drawing/2014/main" id="{A8F6EFF7-AE94-4BFB-8F8C-6443779971D2}"/>
            </a:ext>
          </a:extLst>
        </xdr:cNvPr>
        <xdr:cNvSpPr txBox="1"/>
      </xdr:nvSpPr>
      <xdr:spPr>
        <a:xfrm>
          <a:off x="11354444" y="593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70774</xdr:rowOff>
    </xdr:from>
    <xdr:ext cx="405111" cy="259045"/>
    <xdr:sp macro="" textlink="">
      <xdr:nvSpPr>
        <xdr:cNvPr id="547" name="n_1mainValue【認定こども園・幼稚園・保育所】&#10;有形固定資産減価償却率">
          <a:extLst>
            <a:ext uri="{FF2B5EF4-FFF2-40B4-BE49-F238E27FC236}">
              <a16:creationId xmlns:a16="http://schemas.microsoft.com/office/drawing/2014/main" id="{7111F648-0F19-4417-8B20-18C6CDDACE78}"/>
            </a:ext>
          </a:extLst>
        </xdr:cNvPr>
        <xdr:cNvSpPr txBox="1"/>
      </xdr:nvSpPr>
      <xdr:spPr>
        <a:xfrm>
          <a:off x="13742044" y="6516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548" name="n_2mainValue【認定こども園・幼稚園・保育所】&#10;有形固定資産減価償却率">
          <a:extLst>
            <a:ext uri="{FF2B5EF4-FFF2-40B4-BE49-F238E27FC236}">
              <a16:creationId xmlns:a16="http://schemas.microsoft.com/office/drawing/2014/main" id="{AC3D566D-A0E6-4635-92F8-DA3744746CAA}"/>
            </a:ext>
          </a:extLst>
        </xdr:cNvPr>
        <xdr:cNvSpPr txBox="1"/>
      </xdr:nvSpPr>
      <xdr:spPr>
        <a:xfrm>
          <a:off x="12960994" y="6471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155683</xdr:rowOff>
    </xdr:from>
    <xdr:ext cx="405111" cy="259045"/>
    <xdr:sp macro="" textlink="">
      <xdr:nvSpPr>
        <xdr:cNvPr id="549" name="n_3mainValue【認定こども園・幼稚園・保育所】&#10;有形固定資産減価償却率">
          <a:extLst>
            <a:ext uri="{FF2B5EF4-FFF2-40B4-BE49-F238E27FC236}">
              <a16:creationId xmlns:a16="http://schemas.microsoft.com/office/drawing/2014/main" id="{A944CC4B-F697-4ED9-ABCE-6159B0251A26}"/>
            </a:ext>
          </a:extLst>
        </xdr:cNvPr>
        <xdr:cNvSpPr txBox="1"/>
      </xdr:nvSpPr>
      <xdr:spPr>
        <a:xfrm>
          <a:off x="12167244" y="6435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111596</xdr:rowOff>
    </xdr:from>
    <xdr:ext cx="405111" cy="259045"/>
    <xdr:sp macro="" textlink="">
      <xdr:nvSpPr>
        <xdr:cNvPr id="550" name="n_4mainValue【認定こども園・幼稚園・保育所】&#10;有形固定資産減価償却率">
          <a:extLst>
            <a:ext uri="{FF2B5EF4-FFF2-40B4-BE49-F238E27FC236}">
              <a16:creationId xmlns:a16="http://schemas.microsoft.com/office/drawing/2014/main" id="{9750FFBA-8B40-4A59-94A6-F8E94593655B}"/>
            </a:ext>
          </a:extLst>
        </xdr:cNvPr>
        <xdr:cNvSpPr txBox="1"/>
      </xdr:nvSpPr>
      <xdr:spPr>
        <a:xfrm>
          <a:off x="11354444" y="6391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a:extLst>
            <a:ext uri="{FF2B5EF4-FFF2-40B4-BE49-F238E27FC236}">
              <a16:creationId xmlns:a16="http://schemas.microsoft.com/office/drawing/2014/main" id="{1002313D-7C4D-4C65-9A8C-CCB6BD2F5C59}"/>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a:extLst>
            <a:ext uri="{FF2B5EF4-FFF2-40B4-BE49-F238E27FC236}">
              <a16:creationId xmlns:a16="http://schemas.microsoft.com/office/drawing/2014/main" id="{AAB9680E-B7BA-4522-A30E-628C3F84FE8A}"/>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a:extLst>
            <a:ext uri="{FF2B5EF4-FFF2-40B4-BE49-F238E27FC236}">
              <a16:creationId xmlns:a16="http://schemas.microsoft.com/office/drawing/2014/main" id="{66BAA385-8709-4F5F-9A2B-4221CDF9E183}"/>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a:extLst>
            <a:ext uri="{FF2B5EF4-FFF2-40B4-BE49-F238E27FC236}">
              <a16:creationId xmlns:a16="http://schemas.microsoft.com/office/drawing/2014/main" id="{1A0C37AC-CD6C-464B-8AB0-94C589DC8859}"/>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a:extLst>
            <a:ext uri="{FF2B5EF4-FFF2-40B4-BE49-F238E27FC236}">
              <a16:creationId xmlns:a16="http://schemas.microsoft.com/office/drawing/2014/main" id="{78F294AF-619C-4828-957D-42D964C84F92}"/>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a:extLst>
            <a:ext uri="{FF2B5EF4-FFF2-40B4-BE49-F238E27FC236}">
              <a16:creationId xmlns:a16="http://schemas.microsoft.com/office/drawing/2014/main" id="{E9BFC8A6-13DE-4D57-AFE7-8F1FCBAAD241}"/>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a:extLst>
            <a:ext uri="{FF2B5EF4-FFF2-40B4-BE49-F238E27FC236}">
              <a16:creationId xmlns:a16="http://schemas.microsoft.com/office/drawing/2014/main" id="{32984CB9-1216-4C0F-94E9-0773970BC1F4}"/>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a:extLst>
            <a:ext uri="{FF2B5EF4-FFF2-40B4-BE49-F238E27FC236}">
              <a16:creationId xmlns:a16="http://schemas.microsoft.com/office/drawing/2014/main" id="{0F0999EB-CEF4-4869-8C75-B68D96876F03}"/>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a:extLst>
            <a:ext uri="{FF2B5EF4-FFF2-40B4-BE49-F238E27FC236}">
              <a16:creationId xmlns:a16="http://schemas.microsoft.com/office/drawing/2014/main" id="{34A36482-02DD-4A6D-8CAD-199CAF84A88F}"/>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a:extLst>
            <a:ext uri="{FF2B5EF4-FFF2-40B4-BE49-F238E27FC236}">
              <a16:creationId xmlns:a16="http://schemas.microsoft.com/office/drawing/2014/main" id="{93A15655-7DB8-4362-8CB5-02CB4ED5501F}"/>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61" name="直線コネクタ 560">
          <a:extLst>
            <a:ext uri="{FF2B5EF4-FFF2-40B4-BE49-F238E27FC236}">
              <a16:creationId xmlns:a16="http://schemas.microsoft.com/office/drawing/2014/main" id="{F9D8999F-3343-4152-8B3F-5AF341F11A0A}"/>
            </a:ext>
          </a:extLst>
        </xdr:cNvPr>
        <xdr:cNvCxnSpPr/>
      </xdr:nvCxnSpPr>
      <xdr:spPr>
        <a:xfrm>
          <a:off x="16459200" y="679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562" name="テキスト ボックス 561">
          <a:extLst>
            <a:ext uri="{FF2B5EF4-FFF2-40B4-BE49-F238E27FC236}">
              <a16:creationId xmlns:a16="http://schemas.microsoft.com/office/drawing/2014/main" id="{848E8E35-D6DA-4DB8-9E31-4A5CE23EA085}"/>
            </a:ext>
          </a:extLst>
        </xdr:cNvPr>
        <xdr:cNvSpPr txBox="1"/>
      </xdr:nvSpPr>
      <xdr:spPr>
        <a:xfrm>
          <a:off x="16049171" y="6658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1822B75F-6C9D-4E42-8F5A-15058980AA5E}"/>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4" name="テキスト ボックス 563">
          <a:extLst>
            <a:ext uri="{FF2B5EF4-FFF2-40B4-BE49-F238E27FC236}">
              <a16:creationId xmlns:a16="http://schemas.microsoft.com/office/drawing/2014/main" id="{09E90809-32F4-4248-9EDE-8831E8125AC2}"/>
            </a:ext>
          </a:extLst>
        </xdr:cNvPr>
        <xdr:cNvSpPr txBox="1"/>
      </xdr:nvSpPr>
      <xdr:spPr>
        <a:xfrm>
          <a:off x="1604917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5" name="直線コネクタ 564">
          <a:extLst>
            <a:ext uri="{FF2B5EF4-FFF2-40B4-BE49-F238E27FC236}">
              <a16:creationId xmlns:a16="http://schemas.microsoft.com/office/drawing/2014/main" id="{5215CD5B-6FA1-449C-981F-ECA465439F55}"/>
            </a:ext>
          </a:extLst>
        </xdr:cNvPr>
        <xdr:cNvCxnSpPr/>
      </xdr:nvCxnSpPr>
      <xdr:spPr>
        <a:xfrm>
          <a:off x="16459200" y="5695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566" name="テキスト ボックス 565">
          <a:extLst>
            <a:ext uri="{FF2B5EF4-FFF2-40B4-BE49-F238E27FC236}">
              <a16:creationId xmlns:a16="http://schemas.microsoft.com/office/drawing/2014/main" id="{D8EF0300-04C0-4D19-AA7F-B13DF48CA58D}"/>
            </a:ext>
          </a:extLst>
        </xdr:cNvPr>
        <xdr:cNvSpPr txBox="1"/>
      </xdr:nvSpPr>
      <xdr:spPr>
        <a:xfrm>
          <a:off x="16049171" y="5560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7394801C-D40F-4E9B-9FBE-CEFD49550F7D}"/>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96606E47-8F2E-4EFC-A360-E39F7855544D}"/>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81B54F05-3193-49E2-8B95-BA4CCC77E491}"/>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570" name="直線コネクタ 569">
          <a:extLst>
            <a:ext uri="{FF2B5EF4-FFF2-40B4-BE49-F238E27FC236}">
              <a16:creationId xmlns:a16="http://schemas.microsoft.com/office/drawing/2014/main" id="{71C655F3-76AE-4AC6-9DB0-26B62B89BEE5}"/>
            </a:ext>
          </a:extLst>
        </xdr:cNvPr>
        <xdr:cNvCxnSpPr/>
      </xdr:nvCxnSpPr>
      <xdr:spPr>
        <a:xfrm flipV="1">
          <a:off x="19951064" y="5627941"/>
          <a:ext cx="0" cy="1139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1AA30D01-0064-440A-BB2D-07DA46E83A43}"/>
            </a:ext>
          </a:extLst>
        </xdr:cNvPr>
        <xdr:cNvSpPr txBox="1"/>
      </xdr:nvSpPr>
      <xdr:spPr>
        <a:xfrm>
          <a:off x="19989800" y="677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572" name="直線コネクタ 571">
          <a:extLst>
            <a:ext uri="{FF2B5EF4-FFF2-40B4-BE49-F238E27FC236}">
              <a16:creationId xmlns:a16="http://schemas.microsoft.com/office/drawing/2014/main" id="{8445793D-6300-4308-B522-457AEE32197E}"/>
            </a:ext>
          </a:extLst>
        </xdr:cNvPr>
        <xdr:cNvCxnSpPr/>
      </xdr:nvCxnSpPr>
      <xdr:spPr>
        <a:xfrm>
          <a:off x="19881850" y="676770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F3065EF7-AC74-4AEF-8683-CDA4BB8512EC}"/>
            </a:ext>
          </a:extLst>
        </xdr:cNvPr>
        <xdr:cNvSpPr txBox="1"/>
      </xdr:nvSpPr>
      <xdr:spPr>
        <a:xfrm>
          <a:off x="19989800" y="5415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574" name="直線コネクタ 573">
          <a:extLst>
            <a:ext uri="{FF2B5EF4-FFF2-40B4-BE49-F238E27FC236}">
              <a16:creationId xmlns:a16="http://schemas.microsoft.com/office/drawing/2014/main" id="{96C7A4FA-7F67-4434-864D-52BE13F9CD86}"/>
            </a:ext>
          </a:extLst>
        </xdr:cNvPr>
        <xdr:cNvCxnSpPr/>
      </xdr:nvCxnSpPr>
      <xdr:spPr>
        <a:xfrm>
          <a:off x="19881850" y="562794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5E1C7185-75E0-432C-BEE2-3C8772DD0C75}"/>
            </a:ext>
          </a:extLst>
        </xdr:cNvPr>
        <xdr:cNvSpPr txBox="1"/>
      </xdr:nvSpPr>
      <xdr:spPr>
        <a:xfrm>
          <a:off x="19989800" y="63352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576" name="フローチャート: 判断 575">
          <a:extLst>
            <a:ext uri="{FF2B5EF4-FFF2-40B4-BE49-F238E27FC236}">
              <a16:creationId xmlns:a16="http://schemas.microsoft.com/office/drawing/2014/main" id="{B0E2FB0D-8CB7-4B47-BB69-6E19B3C11971}"/>
            </a:ext>
          </a:extLst>
        </xdr:cNvPr>
        <xdr:cNvSpPr/>
      </xdr:nvSpPr>
      <xdr:spPr>
        <a:xfrm>
          <a:off x="19900900" y="647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577" name="フローチャート: 判断 576">
          <a:extLst>
            <a:ext uri="{FF2B5EF4-FFF2-40B4-BE49-F238E27FC236}">
              <a16:creationId xmlns:a16="http://schemas.microsoft.com/office/drawing/2014/main" id="{191F3E5B-62C8-4398-8495-F3BB45449CC1}"/>
            </a:ext>
          </a:extLst>
        </xdr:cNvPr>
        <xdr:cNvSpPr/>
      </xdr:nvSpPr>
      <xdr:spPr>
        <a:xfrm>
          <a:off x="19157950" y="647407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578" name="フローチャート: 判断 577">
          <a:extLst>
            <a:ext uri="{FF2B5EF4-FFF2-40B4-BE49-F238E27FC236}">
              <a16:creationId xmlns:a16="http://schemas.microsoft.com/office/drawing/2014/main" id="{BBDC8999-4ECB-474C-9A67-7A468138E92A}"/>
            </a:ext>
          </a:extLst>
        </xdr:cNvPr>
        <xdr:cNvSpPr/>
      </xdr:nvSpPr>
      <xdr:spPr>
        <a:xfrm>
          <a:off x="18345150" y="6508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579" name="フローチャート: 判断 578">
          <a:extLst>
            <a:ext uri="{FF2B5EF4-FFF2-40B4-BE49-F238E27FC236}">
              <a16:creationId xmlns:a16="http://schemas.microsoft.com/office/drawing/2014/main" id="{AD2676A0-2047-4928-9223-6546804871B7}"/>
            </a:ext>
          </a:extLst>
        </xdr:cNvPr>
        <xdr:cNvSpPr/>
      </xdr:nvSpPr>
      <xdr:spPr>
        <a:xfrm>
          <a:off x="17551400" y="6509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83121</xdr:rowOff>
    </xdr:from>
    <xdr:to>
      <xdr:col>98</xdr:col>
      <xdr:colOff>38100</xdr:colOff>
      <xdr:row>40</xdr:row>
      <xdr:rowOff>13271</xdr:rowOff>
    </xdr:to>
    <xdr:sp macro="" textlink="">
      <xdr:nvSpPr>
        <xdr:cNvPr id="580" name="フローチャート: 判断 579">
          <a:extLst>
            <a:ext uri="{FF2B5EF4-FFF2-40B4-BE49-F238E27FC236}">
              <a16:creationId xmlns:a16="http://schemas.microsoft.com/office/drawing/2014/main" id="{BF33906E-30C3-48CE-A502-D7250F69D59F}"/>
            </a:ext>
          </a:extLst>
        </xdr:cNvPr>
        <xdr:cNvSpPr/>
      </xdr:nvSpPr>
      <xdr:spPr>
        <a:xfrm>
          <a:off x="16757650" y="652837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75D8F899-0C3F-4574-AC58-720EEBEA79BB}"/>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F077612B-E9BE-4164-AD16-32C815F247B8}"/>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5F45EDAD-CCEF-415F-917E-AFB3A0273271}"/>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E119A411-885C-4B2B-BEE0-2371132F8410}"/>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18919EFF-A8E5-4A7D-AD84-725655064463}"/>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33972</xdr:rowOff>
    </xdr:from>
    <xdr:to>
      <xdr:col>116</xdr:col>
      <xdr:colOff>114300</xdr:colOff>
      <xdr:row>40</xdr:row>
      <xdr:rowOff>135572</xdr:rowOff>
    </xdr:to>
    <xdr:sp macro="" textlink="">
      <xdr:nvSpPr>
        <xdr:cNvPr id="586" name="楕円 585">
          <a:extLst>
            <a:ext uri="{FF2B5EF4-FFF2-40B4-BE49-F238E27FC236}">
              <a16:creationId xmlns:a16="http://schemas.microsoft.com/office/drawing/2014/main" id="{9C47D53C-2925-4475-BA02-45865B462C92}"/>
            </a:ext>
          </a:extLst>
        </xdr:cNvPr>
        <xdr:cNvSpPr/>
      </xdr:nvSpPr>
      <xdr:spPr>
        <a:xfrm>
          <a:off x="19900900" y="6644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120349</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7EBE8051-0CEA-4CD0-B327-FBDB342D5B59}"/>
            </a:ext>
          </a:extLst>
        </xdr:cNvPr>
        <xdr:cNvSpPr txBox="1"/>
      </xdr:nvSpPr>
      <xdr:spPr>
        <a:xfrm>
          <a:off x="19989800" y="6565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36258</xdr:rowOff>
    </xdr:from>
    <xdr:to>
      <xdr:col>112</xdr:col>
      <xdr:colOff>38100</xdr:colOff>
      <xdr:row>40</xdr:row>
      <xdr:rowOff>137858</xdr:rowOff>
    </xdr:to>
    <xdr:sp macro="" textlink="">
      <xdr:nvSpPr>
        <xdr:cNvPr id="588" name="楕円 587">
          <a:extLst>
            <a:ext uri="{FF2B5EF4-FFF2-40B4-BE49-F238E27FC236}">
              <a16:creationId xmlns:a16="http://schemas.microsoft.com/office/drawing/2014/main" id="{4B17B071-1815-4C78-B9EB-BF9E456FDB7D}"/>
            </a:ext>
          </a:extLst>
        </xdr:cNvPr>
        <xdr:cNvSpPr/>
      </xdr:nvSpPr>
      <xdr:spPr>
        <a:xfrm>
          <a:off x="19157950" y="664660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84772</xdr:rowOff>
    </xdr:from>
    <xdr:to>
      <xdr:col>116</xdr:col>
      <xdr:colOff>63500</xdr:colOff>
      <xdr:row>40</xdr:row>
      <xdr:rowOff>87058</xdr:rowOff>
    </xdr:to>
    <xdr:cxnSp macro="">
      <xdr:nvCxnSpPr>
        <xdr:cNvPr id="589" name="直線コネクタ 588">
          <a:extLst>
            <a:ext uri="{FF2B5EF4-FFF2-40B4-BE49-F238E27FC236}">
              <a16:creationId xmlns:a16="http://schemas.microsoft.com/office/drawing/2014/main" id="{D8461F77-A3BD-4CFC-9FE5-1040D3DC30DC}"/>
            </a:ext>
          </a:extLst>
        </xdr:cNvPr>
        <xdr:cNvCxnSpPr/>
      </xdr:nvCxnSpPr>
      <xdr:spPr>
        <a:xfrm flipV="1">
          <a:off x="19202400" y="6695122"/>
          <a:ext cx="7493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38544</xdr:rowOff>
    </xdr:from>
    <xdr:to>
      <xdr:col>107</xdr:col>
      <xdr:colOff>101600</xdr:colOff>
      <xdr:row>40</xdr:row>
      <xdr:rowOff>140144</xdr:rowOff>
    </xdr:to>
    <xdr:sp macro="" textlink="">
      <xdr:nvSpPr>
        <xdr:cNvPr id="590" name="楕円 589">
          <a:extLst>
            <a:ext uri="{FF2B5EF4-FFF2-40B4-BE49-F238E27FC236}">
              <a16:creationId xmlns:a16="http://schemas.microsoft.com/office/drawing/2014/main" id="{BC71F179-D306-4246-A487-BE55BBCA12D1}"/>
            </a:ext>
          </a:extLst>
        </xdr:cNvPr>
        <xdr:cNvSpPr/>
      </xdr:nvSpPr>
      <xdr:spPr>
        <a:xfrm>
          <a:off x="18345150" y="6648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87058</xdr:rowOff>
    </xdr:from>
    <xdr:to>
      <xdr:col>111</xdr:col>
      <xdr:colOff>177800</xdr:colOff>
      <xdr:row>40</xdr:row>
      <xdr:rowOff>89344</xdr:rowOff>
    </xdr:to>
    <xdr:cxnSp macro="">
      <xdr:nvCxnSpPr>
        <xdr:cNvPr id="591" name="直線コネクタ 590">
          <a:extLst>
            <a:ext uri="{FF2B5EF4-FFF2-40B4-BE49-F238E27FC236}">
              <a16:creationId xmlns:a16="http://schemas.microsoft.com/office/drawing/2014/main" id="{4C68DC6A-1694-48BB-A3DF-29ED8F860BA0}"/>
            </a:ext>
          </a:extLst>
        </xdr:cNvPr>
        <xdr:cNvCxnSpPr/>
      </xdr:nvCxnSpPr>
      <xdr:spPr>
        <a:xfrm flipV="1">
          <a:off x="18395950" y="6697408"/>
          <a:ext cx="8064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40831</xdr:rowOff>
    </xdr:from>
    <xdr:to>
      <xdr:col>102</xdr:col>
      <xdr:colOff>165100</xdr:colOff>
      <xdr:row>40</xdr:row>
      <xdr:rowOff>142431</xdr:rowOff>
    </xdr:to>
    <xdr:sp macro="" textlink="">
      <xdr:nvSpPr>
        <xdr:cNvPr id="592" name="楕円 591">
          <a:extLst>
            <a:ext uri="{FF2B5EF4-FFF2-40B4-BE49-F238E27FC236}">
              <a16:creationId xmlns:a16="http://schemas.microsoft.com/office/drawing/2014/main" id="{5373E9FB-138D-4597-BBE0-3AD5ED8E5A4A}"/>
            </a:ext>
          </a:extLst>
        </xdr:cNvPr>
        <xdr:cNvSpPr/>
      </xdr:nvSpPr>
      <xdr:spPr>
        <a:xfrm>
          <a:off x="17551400" y="6651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89344</xdr:rowOff>
    </xdr:from>
    <xdr:to>
      <xdr:col>107</xdr:col>
      <xdr:colOff>50800</xdr:colOff>
      <xdr:row>40</xdr:row>
      <xdr:rowOff>91631</xdr:rowOff>
    </xdr:to>
    <xdr:cxnSp macro="">
      <xdr:nvCxnSpPr>
        <xdr:cNvPr id="593" name="直線コネクタ 592">
          <a:extLst>
            <a:ext uri="{FF2B5EF4-FFF2-40B4-BE49-F238E27FC236}">
              <a16:creationId xmlns:a16="http://schemas.microsoft.com/office/drawing/2014/main" id="{F02E7F26-5F7D-4FC9-9D51-2570FFAE91BC}"/>
            </a:ext>
          </a:extLst>
        </xdr:cNvPr>
        <xdr:cNvCxnSpPr/>
      </xdr:nvCxnSpPr>
      <xdr:spPr>
        <a:xfrm flipV="1">
          <a:off x="17602200" y="6699694"/>
          <a:ext cx="79375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43688</xdr:rowOff>
    </xdr:from>
    <xdr:to>
      <xdr:col>98</xdr:col>
      <xdr:colOff>38100</xdr:colOff>
      <xdr:row>40</xdr:row>
      <xdr:rowOff>145288</xdr:rowOff>
    </xdr:to>
    <xdr:sp macro="" textlink="">
      <xdr:nvSpPr>
        <xdr:cNvPr id="594" name="楕円 593">
          <a:extLst>
            <a:ext uri="{FF2B5EF4-FFF2-40B4-BE49-F238E27FC236}">
              <a16:creationId xmlns:a16="http://schemas.microsoft.com/office/drawing/2014/main" id="{CBCED3AC-45A3-4142-ADB4-A65D790EF78D}"/>
            </a:ext>
          </a:extLst>
        </xdr:cNvPr>
        <xdr:cNvSpPr/>
      </xdr:nvSpPr>
      <xdr:spPr>
        <a:xfrm>
          <a:off x="16757650" y="665403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91631</xdr:rowOff>
    </xdr:from>
    <xdr:to>
      <xdr:col>102</xdr:col>
      <xdr:colOff>114300</xdr:colOff>
      <xdr:row>40</xdr:row>
      <xdr:rowOff>94488</xdr:rowOff>
    </xdr:to>
    <xdr:cxnSp macro="">
      <xdr:nvCxnSpPr>
        <xdr:cNvPr id="595" name="直線コネクタ 594">
          <a:extLst>
            <a:ext uri="{FF2B5EF4-FFF2-40B4-BE49-F238E27FC236}">
              <a16:creationId xmlns:a16="http://schemas.microsoft.com/office/drawing/2014/main" id="{ACD84CC8-3E23-4BF6-9E0C-747477CC6419}"/>
            </a:ext>
          </a:extLst>
        </xdr:cNvPr>
        <xdr:cNvCxnSpPr/>
      </xdr:nvCxnSpPr>
      <xdr:spPr>
        <a:xfrm flipV="1">
          <a:off x="16802100" y="6701981"/>
          <a:ext cx="8001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146956</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127DC9B0-7FA6-4A20-AD78-25434A78DB19}"/>
            </a:ext>
          </a:extLst>
        </xdr:cNvPr>
        <xdr:cNvSpPr txBox="1"/>
      </xdr:nvSpPr>
      <xdr:spPr>
        <a:xfrm>
          <a:off x="18980227" y="6262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10368</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77B808D8-3E8F-489A-9843-0CFF0C31B4F9}"/>
            </a:ext>
          </a:extLst>
        </xdr:cNvPr>
        <xdr:cNvSpPr txBox="1"/>
      </xdr:nvSpPr>
      <xdr:spPr>
        <a:xfrm>
          <a:off x="18180127" y="6290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10939</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B089FCB3-3680-4525-84A0-B33597B28481}"/>
            </a:ext>
          </a:extLst>
        </xdr:cNvPr>
        <xdr:cNvSpPr txBox="1"/>
      </xdr:nvSpPr>
      <xdr:spPr>
        <a:xfrm>
          <a:off x="17386377" y="6291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29798</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A275AA9D-0481-4F84-9EC5-7FB40B8AF068}"/>
            </a:ext>
          </a:extLst>
        </xdr:cNvPr>
        <xdr:cNvSpPr txBox="1"/>
      </xdr:nvSpPr>
      <xdr:spPr>
        <a:xfrm>
          <a:off x="16592627" y="6309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128985</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D215BC0F-6A04-4DCB-B555-3B3A7E496EDD}"/>
            </a:ext>
          </a:extLst>
        </xdr:cNvPr>
        <xdr:cNvSpPr txBox="1"/>
      </xdr:nvSpPr>
      <xdr:spPr>
        <a:xfrm>
          <a:off x="18980227" y="673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131271</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745DA487-773E-48FB-9A79-8D76236256B0}"/>
            </a:ext>
          </a:extLst>
        </xdr:cNvPr>
        <xdr:cNvSpPr txBox="1"/>
      </xdr:nvSpPr>
      <xdr:spPr>
        <a:xfrm>
          <a:off x="18180127" y="6741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133558</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089A1578-02F9-4C7E-8162-A1BDA202BC66}"/>
            </a:ext>
          </a:extLst>
        </xdr:cNvPr>
        <xdr:cNvSpPr txBox="1"/>
      </xdr:nvSpPr>
      <xdr:spPr>
        <a:xfrm>
          <a:off x="17386377" y="6743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136415</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D8F637A9-FF0E-40B2-B10C-73A22D4CE916}"/>
            </a:ext>
          </a:extLst>
        </xdr:cNvPr>
        <xdr:cNvSpPr txBox="1"/>
      </xdr:nvSpPr>
      <xdr:spPr>
        <a:xfrm>
          <a:off x="16592627" y="6746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B3FB895E-E3CD-432E-83C2-D44D1B9898DD}"/>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5CE386F5-2008-4846-BEE8-33E7025163DB}"/>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E3FF9E10-9136-4080-8817-1A6BEA4C5334}"/>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1DF3B2F5-5E05-4240-968F-7BFDC6DE8666}"/>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CA415963-96EB-49AE-8083-69EFC1C63042}"/>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5B0AF52D-8876-4858-BC52-9227BED7B996}"/>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08E9859D-2FBF-483F-9274-B4BE2A528D64}"/>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7E501219-E195-4A85-B2FD-98279B9979D8}"/>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E471F0B2-AFB6-486F-B311-51FAE567E4E7}"/>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BD6C799C-4E11-4341-9090-8F31AE39B31E}"/>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087A9EBE-0128-411F-925B-369BFA48D52F}"/>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BBC61517-1E7F-4F8F-A20E-BC2B2E0737A2}"/>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6" name="テキスト ボックス 615">
          <a:extLst>
            <a:ext uri="{FF2B5EF4-FFF2-40B4-BE49-F238E27FC236}">
              <a16:creationId xmlns:a16="http://schemas.microsoft.com/office/drawing/2014/main" id="{F25DF9A8-94F7-47B1-B0CC-213116F29305}"/>
            </a:ext>
          </a:extLst>
        </xdr:cNvPr>
        <xdr:cNvSpPr txBox="1"/>
      </xdr:nvSpPr>
      <xdr:spPr>
        <a:xfrm>
          <a:off x="1079772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A3452025-70E6-4374-BCD2-123B2A79EFF2}"/>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998A9624-43D5-4F91-BE3B-C7F960C9E2AD}"/>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1A4DE271-8B40-4E8F-B9DD-4C6F958038A0}"/>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B468EC8E-7802-4435-9D58-348979025075}"/>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6E4CF671-7481-4F06-9258-1747A4B4F34D}"/>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78843D22-485B-4E8C-B5C5-07481A39C445}"/>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BBA462E8-520A-4459-B710-B9E10A315565}"/>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E9D60AA2-8ECD-4F65-A5AF-7BE868084BF9}"/>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E3187F2A-C21E-4704-95B6-36E38DC8BAFA}"/>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6" name="テキスト ボックス 625">
          <a:extLst>
            <a:ext uri="{FF2B5EF4-FFF2-40B4-BE49-F238E27FC236}">
              <a16:creationId xmlns:a16="http://schemas.microsoft.com/office/drawing/2014/main" id="{4158992D-3B75-448A-8AF9-2EF3BF47F89D}"/>
            </a:ext>
          </a:extLst>
        </xdr:cNvPr>
        <xdr:cNvSpPr txBox="1"/>
      </xdr:nvSpPr>
      <xdr:spPr>
        <a:xfrm>
          <a:off x="1090691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1B3B04BD-92E2-4B8D-81BA-7607A53E2DD4}"/>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888DABD8-0E1A-4EA1-92BF-4B5098BEB37A}"/>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629" name="直線コネクタ 628">
          <a:extLst>
            <a:ext uri="{FF2B5EF4-FFF2-40B4-BE49-F238E27FC236}">
              <a16:creationId xmlns:a16="http://schemas.microsoft.com/office/drawing/2014/main" id="{781AE9A3-5CDA-4E1D-B95B-90F2798171E1}"/>
            </a:ext>
          </a:extLst>
        </xdr:cNvPr>
        <xdr:cNvCxnSpPr/>
      </xdr:nvCxnSpPr>
      <xdr:spPr>
        <a:xfrm flipV="1">
          <a:off x="14699614" y="9336859"/>
          <a:ext cx="0" cy="1366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0" name="【学校施設】&#10;有形固定資産減価償却率最小値テキスト">
          <a:extLst>
            <a:ext uri="{FF2B5EF4-FFF2-40B4-BE49-F238E27FC236}">
              <a16:creationId xmlns:a16="http://schemas.microsoft.com/office/drawing/2014/main" id="{4B740BFE-DDF2-4E34-B096-8A172CFD3440}"/>
            </a:ext>
          </a:extLst>
        </xdr:cNvPr>
        <xdr:cNvSpPr txBox="1"/>
      </xdr:nvSpPr>
      <xdr:spPr>
        <a:xfrm>
          <a:off x="14738350" y="1070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1" name="直線コネクタ 630">
          <a:extLst>
            <a:ext uri="{FF2B5EF4-FFF2-40B4-BE49-F238E27FC236}">
              <a16:creationId xmlns:a16="http://schemas.microsoft.com/office/drawing/2014/main" id="{8C1FD924-FCE5-485D-8114-653E1C592646}"/>
            </a:ext>
          </a:extLst>
        </xdr:cNvPr>
        <xdr:cNvCxnSpPr/>
      </xdr:nvCxnSpPr>
      <xdr:spPr>
        <a:xfrm>
          <a:off x="14611350" y="107033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632" name="【学校施設】&#10;有形固定資産減価償却率最大値テキスト">
          <a:extLst>
            <a:ext uri="{FF2B5EF4-FFF2-40B4-BE49-F238E27FC236}">
              <a16:creationId xmlns:a16="http://schemas.microsoft.com/office/drawing/2014/main" id="{008015A0-FCDE-4E0B-B82F-9B43DEF4F7F9}"/>
            </a:ext>
          </a:extLst>
        </xdr:cNvPr>
        <xdr:cNvSpPr txBox="1"/>
      </xdr:nvSpPr>
      <xdr:spPr>
        <a:xfrm>
          <a:off x="14738350" y="9118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633" name="直線コネクタ 632">
          <a:extLst>
            <a:ext uri="{FF2B5EF4-FFF2-40B4-BE49-F238E27FC236}">
              <a16:creationId xmlns:a16="http://schemas.microsoft.com/office/drawing/2014/main" id="{9604FDF0-FE96-4F13-B179-3696AAC51116}"/>
            </a:ext>
          </a:extLst>
        </xdr:cNvPr>
        <xdr:cNvCxnSpPr/>
      </xdr:nvCxnSpPr>
      <xdr:spPr>
        <a:xfrm>
          <a:off x="14611350" y="93368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144797</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F683A070-A452-42A7-A0B7-545249CA1633}"/>
            </a:ext>
          </a:extLst>
        </xdr:cNvPr>
        <xdr:cNvSpPr txBox="1"/>
      </xdr:nvSpPr>
      <xdr:spPr>
        <a:xfrm>
          <a:off x="14738350" y="100571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635" name="フローチャート: 判断 634">
          <a:extLst>
            <a:ext uri="{FF2B5EF4-FFF2-40B4-BE49-F238E27FC236}">
              <a16:creationId xmlns:a16="http://schemas.microsoft.com/office/drawing/2014/main" id="{83538E64-EF80-4C68-BEEF-6A971ED0AB2B}"/>
            </a:ext>
          </a:extLst>
        </xdr:cNvPr>
        <xdr:cNvSpPr/>
      </xdr:nvSpPr>
      <xdr:spPr>
        <a:xfrm>
          <a:off x="14649450" y="100787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636" name="フローチャート: 判断 635">
          <a:extLst>
            <a:ext uri="{FF2B5EF4-FFF2-40B4-BE49-F238E27FC236}">
              <a16:creationId xmlns:a16="http://schemas.microsoft.com/office/drawing/2014/main" id="{45F4484D-BA13-4AC1-94C9-2063EC5F7E0B}"/>
            </a:ext>
          </a:extLst>
        </xdr:cNvPr>
        <xdr:cNvSpPr/>
      </xdr:nvSpPr>
      <xdr:spPr>
        <a:xfrm>
          <a:off x="13887450" y="100738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637" name="フローチャート: 判断 636">
          <a:extLst>
            <a:ext uri="{FF2B5EF4-FFF2-40B4-BE49-F238E27FC236}">
              <a16:creationId xmlns:a16="http://schemas.microsoft.com/office/drawing/2014/main" id="{08CAC086-0A28-42FF-8BD3-8598E24891F9}"/>
            </a:ext>
          </a:extLst>
        </xdr:cNvPr>
        <xdr:cNvSpPr/>
      </xdr:nvSpPr>
      <xdr:spPr>
        <a:xfrm>
          <a:off x="13093700" y="100787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638" name="フローチャート: 判断 637">
          <a:extLst>
            <a:ext uri="{FF2B5EF4-FFF2-40B4-BE49-F238E27FC236}">
              <a16:creationId xmlns:a16="http://schemas.microsoft.com/office/drawing/2014/main" id="{C1FC2DE0-5EC1-4D3A-A2B1-EDECBAF1A0D6}"/>
            </a:ext>
          </a:extLst>
        </xdr:cNvPr>
        <xdr:cNvSpPr/>
      </xdr:nvSpPr>
      <xdr:spPr>
        <a:xfrm>
          <a:off x="12299950" y="1003953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107587</xdr:rowOff>
    </xdr:from>
    <xdr:to>
      <xdr:col>67</xdr:col>
      <xdr:colOff>101600</xdr:colOff>
      <xdr:row>61</xdr:row>
      <xdr:rowOff>37737</xdr:rowOff>
    </xdr:to>
    <xdr:sp macro="" textlink="">
      <xdr:nvSpPr>
        <xdr:cNvPr id="639" name="フローチャート: 判断 638">
          <a:extLst>
            <a:ext uri="{FF2B5EF4-FFF2-40B4-BE49-F238E27FC236}">
              <a16:creationId xmlns:a16="http://schemas.microsoft.com/office/drawing/2014/main" id="{18CCF7B3-E9B0-475E-9E83-87B793D30B16}"/>
            </a:ext>
          </a:extLst>
        </xdr:cNvPr>
        <xdr:cNvSpPr/>
      </xdr:nvSpPr>
      <xdr:spPr>
        <a:xfrm>
          <a:off x="11487150" y="1001993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3166F5D1-931B-4B2B-B56B-8B24CC22E20E}"/>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69C93BF1-E4A5-4FFC-9195-F40A4A97AE00}"/>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16530447-3DBD-4A7B-B57C-647BBE6158F5}"/>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26C7CFA2-60D4-46AA-9812-5D638C1F9BD6}"/>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5B361E74-E0DF-469A-84DD-0DD4A2BD1ED2}"/>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55335</xdr:rowOff>
    </xdr:from>
    <xdr:to>
      <xdr:col>85</xdr:col>
      <xdr:colOff>177800</xdr:colOff>
      <xdr:row>59</xdr:row>
      <xdr:rowOff>156935</xdr:rowOff>
    </xdr:to>
    <xdr:sp macro="" textlink="">
      <xdr:nvSpPr>
        <xdr:cNvPr id="645" name="楕円 644">
          <a:extLst>
            <a:ext uri="{FF2B5EF4-FFF2-40B4-BE49-F238E27FC236}">
              <a16:creationId xmlns:a16="http://schemas.microsoft.com/office/drawing/2014/main" id="{5A831DAB-31DA-4279-91B6-A65BBDE4714F}"/>
            </a:ext>
          </a:extLst>
        </xdr:cNvPr>
        <xdr:cNvSpPr/>
      </xdr:nvSpPr>
      <xdr:spPr>
        <a:xfrm>
          <a:off x="14649450" y="980258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78212</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9F6A7319-3D12-4BB0-B120-B79AB80AB6EF}"/>
            </a:ext>
          </a:extLst>
        </xdr:cNvPr>
        <xdr:cNvSpPr txBox="1"/>
      </xdr:nvSpPr>
      <xdr:spPr>
        <a:xfrm>
          <a:off x="14738350" y="966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141877</xdr:rowOff>
    </xdr:from>
    <xdr:to>
      <xdr:col>81</xdr:col>
      <xdr:colOff>101600</xdr:colOff>
      <xdr:row>59</xdr:row>
      <xdr:rowOff>72027</xdr:rowOff>
    </xdr:to>
    <xdr:sp macro="" textlink="">
      <xdr:nvSpPr>
        <xdr:cNvPr id="647" name="楕円 646">
          <a:extLst>
            <a:ext uri="{FF2B5EF4-FFF2-40B4-BE49-F238E27FC236}">
              <a16:creationId xmlns:a16="http://schemas.microsoft.com/office/drawing/2014/main" id="{CEA02BC2-D8B7-4FC9-9392-B69AA52EF736}"/>
            </a:ext>
          </a:extLst>
        </xdr:cNvPr>
        <xdr:cNvSpPr/>
      </xdr:nvSpPr>
      <xdr:spPr>
        <a:xfrm>
          <a:off x="13887450" y="972402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21227</xdr:rowOff>
    </xdr:from>
    <xdr:to>
      <xdr:col>85</xdr:col>
      <xdr:colOff>127000</xdr:colOff>
      <xdr:row>59</xdr:row>
      <xdr:rowOff>106135</xdr:rowOff>
    </xdr:to>
    <xdr:cxnSp macro="">
      <xdr:nvCxnSpPr>
        <xdr:cNvPr id="648" name="直線コネクタ 647">
          <a:extLst>
            <a:ext uri="{FF2B5EF4-FFF2-40B4-BE49-F238E27FC236}">
              <a16:creationId xmlns:a16="http://schemas.microsoft.com/office/drawing/2014/main" id="{CC60B074-3947-4CBE-B442-E2DD2D2B76C8}"/>
            </a:ext>
          </a:extLst>
        </xdr:cNvPr>
        <xdr:cNvCxnSpPr/>
      </xdr:nvCxnSpPr>
      <xdr:spPr>
        <a:xfrm>
          <a:off x="13938250" y="9768477"/>
          <a:ext cx="762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53703</xdr:rowOff>
    </xdr:from>
    <xdr:to>
      <xdr:col>76</xdr:col>
      <xdr:colOff>165100</xdr:colOff>
      <xdr:row>58</xdr:row>
      <xdr:rowOff>155303</xdr:rowOff>
    </xdr:to>
    <xdr:sp macro="" textlink="">
      <xdr:nvSpPr>
        <xdr:cNvPr id="649" name="楕円 648">
          <a:extLst>
            <a:ext uri="{FF2B5EF4-FFF2-40B4-BE49-F238E27FC236}">
              <a16:creationId xmlns:a16="http://schemas.microsoft.com/office/drawing/2014/main" id="{90A8B6F6-A00B-43B4-BE1B-BB1F1DDB226F}"/>
            </a:ext>
          </a:extLst>
        </xdr:cNvPr>
        <xdr:cNvSpPr/>
      </xdr:nvSpPr>
      <xdr:spPr>
        <a:xfrm>
          <a:off x="13093700" y="9635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104503</xdr:rowOff>
    </xdr:from>
    <xdr:to>
      <xdr:col>81</xdr:col>
      <xdr:colOff>50800</xdr:colOff>
      <xdr:row>59</xdr:row>
      <xdr:rowOff>21227</xdr:rowOff>
    </xdr:to>
    <xdr:cxnSp macro="">
      <xdr:nvCxnSpPr>
        <xdr:cNvPr id="650" name="直線コネクタ 649">
          <a:extLst>
            <a:ext uri="{FF2B5EF4-FFF2-40B4-BE49-F238E27FC236}">
              <a16:creationId xmlns:a16="http://schemas.microsoft.com/office/drawing/2014/main" id="{4A4F802A-296B-49FF-B52B-DE78DC48BF45}"/>
            </a:ext>
          </a:extLst>
        </xdr:cNvPr>
        <xdr:cNvCxnSpPr/>
      </xdr:nvCxnSpPr>
      <xdr:spPr>
        <a:xfrm>
          <a:off x="13144500" y="9686653"/>
          <a:ext cx="793750" cy="81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169635</xdr:rowOff>
    </xdr:from>
    <xdr:to>
      <xdr:col>72</xdr:col>
      <xdr:colOff>38100</xdr:colOff>
      <xdr:row>58</xdr:row>
      <xdr:rowOff>99785</xdr:rowOff>
    </xdr:to>
    <xdr:sp macro="" textlink="">
      <xdr:nvSpPr>
        <xdr:cNvPr id="651" name="楕円 650">
          <a:extLst>
            <a:ext uri="{FF2B5EF4-FFF2-40B4-BE49-F238E27FC236}">
              <a16:creationId xmlns:a16="http://schemas.microsoft.com/office/drawing/2014/main" id="{AE2A2221-B7B4-4F80-B2C2-C116B494BDB7}"/>
            </a:ext>
          </a:extLst>
        </xdr:cNvPr>
        <xdr:cNvSpPr/>
      </xdr:nvSpPr>
      <xdr:spPr>
        <a:xfrm>
          <a:off x="12299950" y="95803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48985</xdr:rowOff>
    </xdr:from>
    <xdr:to>
      <xdr:col>76</xdr:col>
      <xdr:colOff>114300</xdr:colOff>
      <xdr:row>58</xdr:row>
      <xdr:rowOff>104503</xdr:rowOff>
    </xdr:to>
    <xdr:cxnSp macro="">
      <xdr:nvCxnSpPr>
        <xdr:cNvPr id="652" name="直線コネクタ 651">
          <a:extLst>
            <a:ext uri="{FF2B5EF4-FFF2-40B4-BE49-F238E27FC236}">
              <a16:creationId xmlns:a16="http://schemas.microsoft.com/office/drawing/2014/main" id="{21D87BD9-5655-4F1B-8E37-C734CB8B20CE}"/>
            </a:ext>
          </a:extLst>
        </xdr:cNvPr>
        <xdr:cNvCxnSpPr/>
      </xdr:nvCxnSpPr>
      <xdr:spPr>
        <a:xfrm>
          <a:off x="12344400" y="9631135"/>
          <a:ext cx="8001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83094</xdr:rowOff>
    </xdr:from>
    <xdr:to>
      <xdr:col>67</xdr:col>
      <xdr:colOff>101600</xdr:colOff>
      <xdr:row>58</xdr:row>
      <xdr:rowOff>13244</xdr:rowOff>
    </xdr:to>
    <xdr:sp macro="" textlink="">
      <xdr:nvSpPr>
        <xdr:cNvPr id="653" name="楕円 652">
          <a:extLst>
            <a:ext uri="{FF2B5EF4-FFF2-40B4-BE49-F238E27FC236}">
              <a16:creationId xmlns:a16="http://schemas.microsoft.com/office/drawing/2014/main" id="{340880FE-DC7F-4448-AB81-F9616B2F7432}"/>
            </a:ext>
          </a:extLst>
        </xdr:cNvPr>
        <xdr:cNvSpPr/>
      </xdr:nvSpPr>
      <xdr:spPr>
        <a:xfrm>
          <a:off x="11487150" y="950014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133894</xdr:rowOff>
    </xdr:from>
    <xdr:to>
      <xdr:col>71</xdr:col>
      <xdr:colOff>177800</xdr:colOff>
      <xdr:row>58</xdr:row>
      <xdr:rowOff>48985</xdr:rowOff>
    </xdr:to>
    <xdr:cxnSp macro="">
      <xdr:nvCxnSpPr>
        <xdr:cNvPr id="654" name="直線コネクタ 653">
          <a:extLst>
            <a:ext uri="{FF2B5EF4-FFF2-40B4-BE49-F238E27FC236}">
              <a16:creationId xmlns:a16="http://schemas.microsoft.com/office/drawing/2014/main" id="{16CB09C8-90CD-4D2E-B6F4-D36FA939DE7A}"/>
            </a:ext>
          </a:extLst>
        </xdr:cNvPr>
        <xdr:cNvCxnSpPr/>
      </xdr:nvCxnSpPr>
      <xdr:spPr>
        <a:xfrm>
          <a:off x="11537950" y="9550944"/>
          <a:ext cx="806450" cy="8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82749</xdr:rowOff>
    </xdr:from>
    <xdr:ext cx="405111" cy="259045"/>
    <xdr:sp macro="" textlink="">
      <xdr:nvSpPr>
        <xdr:cNvPr id="655" name="n_1aveValue【学校施設】&#10;有形固定資産減価償却率">
          <a:extLst>
            <a:ext uri="{FF2B5EF4-FFF2-40B4-BE49-F238E27FC236}">
              <a16:creationId xmlns:a16="http://schemas.microsoft.com/office/drawing/2014/main" id="{99E77260-DF76-4892-BB0A-17FF5899DE92}"/>
            </a:ext>
          </a:extLst>
        </xdr:cNvPr>
        <xdr:cNvSpPr txBox="1"/>
      </xdr:nvSpPr>
      <xdr:spPr>
        <a:xfrm>
          <a:off x="13742044" y="10160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87647</xdr:rowOff>
    </xdr:from>
    <xdr:ext cx="405111" cy="259045"/>
    <xdr:sp macro="" textlink="">
      <xdr:nvSpPr>
        <xdr:cNvPr id="656" name="n_2aveValue【学校施設】&#10;有形固定資産減価償却率">
          <a:extLst>
            <a:ext uri="{FF2B5EF4-FFF2-40B4-BE49-F238E27FC236}">
              <a16:creationId xmlns:a16="http://schemas.microsoft.com/office/drawing/2014/main" id="{048A95A4-1F85-44E9-8C03-4DF5629AB83A}"/>
            </a:ext>
          </a:extLst>
        </xdr:cNvPr>
        <xdr:cNvSpPr txBox="1"/>
      </xdr:nvSpPr>
      <xdr:spPr>
        <a:xfrm>
          <a:off x="12960994" y="1016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48458</xdr:rowOff>
    </xdr:from>
    <xdr:ext cx="405111" cy="259045"/>
    <xdr:sp macro="" textlink="">
      <xdr:nvSpPr>
        <xdr:cNvPr id="657" name="n_3aveValue【学校施設】&#10;有形固定資産減価償却率">
          <a:extLst>
            <a:ext uri="{FF2B5EF4-FFF2-40B4-BE49-F238E27FC236}">
              <a16:creationId xmlns:a16="http://schemas.microsoft.com/office/drawing/2014/main" id="{7E356FA5-B35D-469C-83E9-BC59474602BF}"/>
            </a:ext>
          </a:extLst>
        </xdr:cNvPr>
        <xdr:cNvSpPr txBox="1"/>
      </xdr:nvSpPr>
      <xdr:spPr>
        <a:xfrm>
          <a:off x="12167244" y="10125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28864</xdr:rowOff>
    </xdr:from>
    <xdr:ext cx="405111" cy="259045"/>
    <xdr:sp macro="" textlink="">
      <xdr:nvSpPr>
        <xdr:cNvPr id="658" name="n_4aveValue【学校施設】&#10;有形固定資産減価償却率">
          <a:extLst>
            <a:ext uri="{FF2B5EF4-FFF2-40B4-BE49-F238E27FC236}">
              <a16:creationId xmlns:a16="http://schemas.microsoft.com/office/drawing/2014/main" id="{A32BE346-AF84-4D91-AEF8-2493B4789AC8}"/>
            </a:ext>
          </a:extLst>
        </xdr:cNvPr>
        <xdr:cNvSpPr txBox="1"/>
      </xdr:nvSpPr>
      <xdr:spPr>
        <a:xfrm>
          <a:off x="11354444" y="10106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88554</xdr:rowOff>
    </xdr:from>
    <xdr:ext cx="405111" cy="259045"/>
    <xdr:sp macro="" textlink="">
      <xdr:nvSpPr>
        <xdr:cNvPr id="659" name="n_1mainValue【学校施設】&#10;有形固定資産減価償却率">
          <a:extLst>
            <a:ext uri="{FF2B5EF4-FFF2-40B4-BE49-F238E27FC236}">
              <a16:creationId xmlns:a16="http://schemas.microsoft.com/office/drawing/2014/main" id="{9616AEC9-C2D0-4230-8D01-FF37CEE4EDB3}"/>
            </a:ext>
          </a:extLst>
        </xdr:cNvPr>
        <xdr:cNvSpPr txBox="1"/>
      </xdr:nvSpPr>
      <xdr:spPr>
        <a:xfrm>
          <a:off x="13742044" y="9505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380</xdr:rowOff>
    </xdr:from>
    <xdr:ext cx="405111" cy="259045"/>
    <xdr:sp macro="" textlink="">
      <xdr:nvSpPr>
        <xdr:cNvPr id="660" name="n_2mainValue【学校施設】&#10;有形固定資産減価償却率">
          <a:extLst>
            <a:ext uri="{FF2B5EF4-FFF2-40B4-BE49-F238E27FC236}">
              <a16:creationId xmlns:a16="http://schemas.microsoft.com/office/drawing/2014/main" id="{C4ECC85F-1359-4FB3-B8B5-76400CF3C4BD}"/>
            </a:ext>
          </a:extLst>
        </xdr:cNvPr>
        <xdr:cNvSpPr txBox="1"/>
      </xdr:nvSpPr>
      <xdr:spPr>
        <a:xfrm>
          <a:off x="12960994" y="9417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116312</xdr:rowOff>
    </xdr:from>
    <xdr:ext cx="405111" cy="259045"/>
    <xdr:sp macro="" textlink="">
      <xdr:nvSpPr>
        <xdr:cNvPr id="661" name="n_3mainValue【学校施設】&#10;有形固定資産減価償却率">
          <a:extLst>
            <a:ext uri="{FF2B5EF4-FFF2-40B4-BE49-F238E27FC236}">
              <a16:creationId xmlns:a16="http://schemas.microsoft.com/office/drawing/2014/main" id="{7939B8A9-5F52-45A2-9F2F-C9A91285FF71}"/>
            </a:ext>
          </a:extLst>
        </xdr:cNvPr>
        <xdr:cNvSpPr txBox="1"/>
      </xdr:nvSpPr>
      <xdr:spPr>
        <a:xfrm>
          <a:off x="12167244" y="9368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29771</xdr:rowOff>
    </xdr:from>
    <xdr:ext cx="405111" cy="259045"/>
    <xdr:sp macro="" textlink="">
      <xdr:nvSpPr>
        <xdr:cNvPr id="662" name="n_4mainValue【学校施設】&#10;有形固定資産減価償却率">
          <a:extLst>
            <a:ext uri="{FF2B5EF4-FFF2-40B4-BE49-F238E27FC236}">
              <a16:creationId xmlns:a16="http://schemas.microsoft.com/office/drawing/2014/main" id="{0F8F6B25-6BB3-41F3-BBA2-871DFB59DC4C}"/>
            </a:ext>
          </a:extLst>
        </xdr:cNvPr>
        <xdr:cNvSpPr txBox="1"/>
      </xdr:nvSpPr>
      <xdr:spPr>
        <a:xfrm>
          <a:off x="11354444" y="9281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33FA8380-5613-4A0F-A23C-E7EAA83C0BE6}"/>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05AEDCA1-56FD-47EE-89C6-D6E834131ED4}"/>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CB600350-9197-49BC-AE88-4ADB3BB3EF41}"/>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88F276F8-8FDF-40F0-8536-31B3BAEB0EC6}"/>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5A0CC163-7751-4E0F-9E6E-37714A244579}"/>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64FD4F8C-864C-449C-BA5D-063C81117BC1}"/>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7CCB85C0-E18D-4408-9600-DBA5BC5B0C25}"/>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A65B74CB-5693-435F-A43B-6F7F89487C15}"/>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98920368-0C2E-4622-8C08-F55087230B66}"/>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C3F97232-B6CA-40A1-8945-D0F277D2556D}"/>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673" name="直線コネクタ 672">
          <a:extLst>
            <a:ext uri="{FF2B5EF4-FFF2-40B4-BE49-F238E27FC236}">
              <a16:creationId xmlns:a16="http://schemas.microsoft.com/office/drawing/2014/main" id="{E08469E7-76E2-45B4-8555-3BD207B06F4B}"/>
            </a:ext>
          </a:extLst>
        </xdr:cNvPr>
        <xdr:cNvCxnSpPr/>
      </xdr:nvCxnSpPr>
      <xdr:spPr>
        <a:xfrm>
          <a:off x="16459200" y="10464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74" name="テキスト ボックス 673">
          <a:extLst>
            <a:ext uri="{FF2B5EF4-FFF2-40B4-BE49-F238E27FC236}">
              <a16:creationId xmlns:a16="http://schemas.microsoft.com/office/drawing/2014/main" id="{113FAAEB-CB79-4CAB-AC51-B7BA6472E593}"/>
            </a:ext>
          </a:extLst>
        </xdr:cNvPr>
        <xdr:cNvSpPr txBox="1"/>
      </xdr:nvSpPr>
      <xdr:spPr>
        <a:xfrm>
          <a:off x="16049171" y="10328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5" name="直線コネクタ 674">
          <a:extLst>
            <a:ext uri="{FF2B5EF4-FFF2-40B4-BE49-F238E27FC236}">
              <a16:creationId xmlns:a16="http://schemas.microsoft.com/office/drawing/2014/main" id="{C869D575-ECBC-466B-80CA-F74A6AB21E01}"/>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676" name="テキスト ボックス 675">
          <a:extLst>
            <a:ext uri="{FF2B5EF4-FFF2-40B4-BE49-F238E27FC236}">
              <a16:creationId xmlns:a16="http://schemas.microsoft.com/office/drawing/2014/main" id="{3ABE54B9-ADA3-4097-B419-9CD7A7D31D3E}"/>
            </a:ext>
          </a:extLst>
        </xdr:cNvPr>
        <xdr:cNvSpPr txBox="1"/>
      </xdr:nvSpPr>
      <xdr:spPr>
        <a:xfrm>
          <a:off x="15985051" y="9776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77" name="直線コネクタ 676">
          <a:extLst>
            <a:ext uri="{FF2B5EF4-FFF2-40B4-BE49-F238E27FC236}">
              <a16:creationId xmlns:a16="http://schemas.microsoft.com/office/drawing/2014/main" id="{F36D0B45-6047-42BC-8565-A6EFC7E3AA58}"/>
            </a:ext>
          </a:extLst>
        </xdr:cNvPr>
        <xdr:cNvCxnSpPr/>
      </xdr:nvCxnSpPr>
      <xdr:spPr>
        <a:xfrm>
          <a:off x="16459200" y="9366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678" name="テキスト ボックス 677">
          <a:extLst>
            <a:ext uri="{FF2B5EF4-FFF2-40B4-BE49-F238E27FC236}">
              <a16:creationId xmlns:a16="http://schemas.microsoft.com/office/drawing/2014/main" id="{6DEF3C9E-B524-461F-AFB2-46EC340EB58F}"/>
            </a:ext>
          </a:extLst>
        </xdr:cNvPr>
        <xdr:cNvSpPr txBox="1"/>
      </xdr:nvSpPr>
      <xdr:spPr>
        <a:xfrm>
          <a:off x="15985051" y="9230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DDC3001B-A471-4D5C-9A84-65F8E0C9566E}"/>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0" name="テキスト ボックス 679">
          <a:extLst>
            <a:ext uri="{FF2B5EF4-FFF2-40B4-BE49-F238E27FC236}">
              <a16:creationId xmlns:a16="http://schemas.microsoft.com/office/drawing/2014/main" id="{39F663F2-D475-4DE8-B436-F48A8F75E9C5}"/>
            </a:ext>
          </a:extLst>
        </xdr:cNvPr>
        <xdr:cNvSpPr txBox="1"/>
      </xdr:nvSpPr>
      <xdr:spPr>
        <a:xfrm>
          <a:off x="15985051" y="8677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学校施設】&#10;一人当たり面積グラフ枠">
          <a:extLst>
            <a:ext uri="{FF2B5EF4-FFF2-40B4-BE49-F238E27FC236}">
              <a16:creationId xmlns:a16="http://schemas.microsoft.com/office/drawing/2014/main" id="{765BBA59-2332-48B4-A569-D4E50E9F4D0C}"/>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682" name="直線コネクタ 681">
          <a:extLst>
            <a:ext uri="{FF2B5EF4-FFF2-40B4-BE49-F238E27FC236}">
              <a16:creationId xmlns:a16="http://schemas.microsoft.com/office/drawing/2014/main" id="{C9C19883-8CD6-4501-9DDE-36B2F7D1F284}"/>
            </a:ext>
          </a:extLst>
        </xdr:cNvPr>
        <xdr:cNvCxnSpPr/>
      </xdr:nvCxnSpPr>
      <xdr:spPr>
        <a:xfrm flipV="1">
          <a:off x="19951064" y="9232411"/>
          <a:ext cx="0" cy="1161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683" name="【学校施設】&#10;一人当たり面積最小値テキスト">
          <a:extLst>
            <a:ext uri="{FF2B5EF4-FFF2-40B4-BE49-F238E27FC236}">
              <a16:creationId xmlns:a16="http://schemas.microsoft.com/office/drawing/2014/main" id="{B5727B31-C59D-4185-B44C-509481A28B2B}"/>
            </a:ext>
          </a:extLst>
        </xdr:cNvPr>
        <xdr:cNvSpPr txBox="1"/>
      </xdr:nvSpPr>
      <xdr:spPr>
        <a:xfrm>
          <a:off x="19989800" y="10397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684" name="直線コネクタ 683">
          <a:extLst>
            <a:ext uri="{FF2B5EF4-FFF2-40B4-BE49-F238E27FC236}">
              <a16:creationId xmlns:a16="http://schemas.microsoft.com/office/drawing/2014/main" id="{DF7A2F81-CD69-4E07-8E25-6C1E87E1A9E2}"/>
            </a:ext>
          </a:extLst>
        </xdr:cNvPr>
        <xdr:cNvCxnSpPr/>
      </xdr:nvCxnSpPr>
      <xdr:spPr>
        <a:xfrm>
          <a:off x="19881850" y="103941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685" name="【学校施設】&#10;一人当たり面積最大値テキスト">
          <a:extLst>
            <a:ext uri="{FF2B5EF4-FFF2-40B4-BE49-F238E27FC236}">
              <a16:creationId xmlns:a16="http://schemas.microsoft.com/office/drawing/2014/main" id="{7FE27A6A-E75C-4C18-B290-3F573839B9FC}"/>
            </a:ext>
          </a:extLst>
        </xdr:cNvPr>
        <xdr:cNvSpPr txBox="1"/>
      </xdr:nvSpPr>
      <xdr:spPr>
        <a:xfrm>
          <a:off x="19989800" y="901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686" name="直線コネクタ 685">
          <a:extLst>
            <a:ext uri="{FF2B5EF4-FFF2-40B4-BE49-F238E27FC236}">
              <a16:creationId xmlns:a16="http://schemas.microsoft.com/office/drawing/2014/main" id="{6B8A577E-6233-41A3-B1B8-E881D05F95DA}"/>
            </a:ext>
          </a:extLst>
        </xdr:cNvPr>
        <xdr:cNvCxnSpPr/>
      </xdr:nvCxnSpPr>
      <xdr:spPr>
        <a:xfrm>
          <a:off x="19881850" y="92324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99293</xdr:rowOff>
    </xdr:from>
    <xdr:ext cx="469744" cy="259045"/>
    <xdr:sp macro="" textlink="">
      <xdr:nvSpPr>
        <xdr:cNvPr id="687" name="【学校施設】&#10;一人当たり面積平均値テキスト">
          <a:extLst>
            <a:ext uri="{FF2B5EF4-FFF2-40B4-BE49-F238E27FC236}">
              <a16:creationId xmlns:a16="http://schemas.microsoft.com/office/drawing/2014/main" id="{B2C54006-F71C-4A58-8150-E6E61426F062}"/>
            </a:ext>
          </a:extLst>
        </xdr:cNvPr>
        <xdr:cNvSpPr txBox="1"/>
      </xdr:nvSpPr>
      <xdr:spPr>
        <a:xfrm>
          <a:off x="19989800" y="100116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688" name="フローチャート: 判断 687">
          <a:extLst>
            <a:ext uri="{FF2B5EF4-FFF2-40B4-BE49-F238E27FC236}">
              <a16:creationId xmlns:a16="http://schemas.microsoft.com/office/drawing/2014/main" id="{727D58DB-5065-4EB0-A110-2A12B24E0774}"/>
            </a:ext>
          </a:extLst>
        </xdr:cNvPr>
        <xdr:cNvSpPr/>
      </xdr:nvSpPr>
      <xdr:spPr>
        <a:xfrm>
          <a:off x="19900900" y="101538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689" name="フローチャート: 判断 688">
          <a:extLst>
            <a:ext uri="{FF2B5EF4-FFF2-40B4-BE49-F238E27FC236}">
              <a16:creationId xmlns:a16="http://schemas.microsoft.com/office/drawing/2014/main" id="{38B59B64-ABF0-4CE6-BDE9-98B0CFFEF743}"/>
            </a:ext>
          </a:extLst>
        </xdr:cNvPr>
        <xdr:cNvSpPr/>
      </xdr:nvSpPr>
      <xdr:spPr>
        <a:xfrm>
          <a:off x="19157950" y="1015758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690" name="フローチャート: 判断 689">
          <a:extLst>
            <a:ext uri="{FF2B5EF4-FFF2-40B4-BE49-F238E27FC236}">
              <a16:creationId xmlns:a16="http://schemas.microsoft.com/office/drawing/2014/main" id="{B263EF44-2B31-4A03-8208-4DD6AC48BF3F}"/>
            </a:ext>
          </a:extLst>
        </xdr:cNvPr>
        <xdr:cNvSpPr/>
      </xdr:nvSpPr>
      <xdr:spPr>
        <a:xfrm>
          <a:off x="18345150" y="101918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691" name="フローチャート: 判断 690">
          <a:extLst>
            <a:ext uri="{FF2B5EF4-FFF2-40B4-BE49-F238E27FC236}">
              <a16:creationId xmlns:a16="http://schemas.microsoft.com/office/drawing/2014/main" id="{4DC6F5E8-8442-40E3-87BF-6E89CD859C98}"/>
            </a:ext>
          </a:extLst>
        </xdr:cNvPr>
        <xdr:cNvSpPr/>
      </xdr:nvSpPr>
      <xdr:spPr>
        <a:xfrm>
          <a:off x="17551400" y="101995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128765</xdr:rowOff>
    </xdr:from>
    <xdr:to>
      <xdr:col>98</xdr:col>
      <xdr:colOff>38100</xdr:colOff>
      <xdr:row>62</xdr:row>
      <xdr:rowOff>58915</xdr:rowOff>
    </xdr:to>
    <xdr:sp macro="" textlink="">
      <xdr:nvSpPr>
        <xdr:cNvPr id="692" name="フローチャート: 判断 691">
          <a:extLst>
            <a:ext uri="{FF2B5EF4-FFF2-40B4-BE49-F238E27FC236}">
              <a16:creationId xmlns:a16="http://schemas.microsoft.com/office/drawing/2014/main" id="{A59A295A-8035-4551-BAD6-24EA5C064738}"/>
            </a:ext>
          </a:extLst>
        </xdr:cNvPr>
        <xdr:cNvSpPr/>
      </xdr:nvSpPr>
      <xdr:spPr>
        <a:xfrm>
          <a:off x="16757650" y="102062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75D10895-C05E-49A8-A39E-50CA4EE8A6FE}"/>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39B9F5BC-6B3B-49F9-934C-DA9E78FCA49A}"/>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3D92283C-019D-47A5-AF1A-7610E64118F6}"/>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E9D6A07C-2AF8-4495-832F-78A7FB423215}"/>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21747116-5216-4537-AF4D-CF53EDF0030B}"/>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9436</xdr:rowOff>
    </xdr:from>
    <xdr:to>
      <xdr:col>116</xdr:col>
      <xdr:colOff>114300</xdr:colOff>
      <xdr:row>62</xdr:row>
      <xdr:rowOff>111036</xdr:rowOff>
    </xdr:to>
    <xdr:sp macro="" textlink="">
      <xdr:nvSpPr>
        <xdr:cNvPr id="698" name="楕円 697">
          <a:extLst>
            <a:ext uri="{FF2B5EF4-FFF2-40B4-BE49-F238E27FC236}">
              <a16:creationId xmlns:a16="http://schemas.microsoft.com/office/drawing/2014/main" id="{09983DBE-D244-4E56-9E50-361EC90E2080}"/>
            </a:ext>
          </a:extLst>
        </xdr:cNvPr>
        <xdr:cNvSpPr/>
      </xdr:nvSpPr>
      <xdr:spPr>
        <a:xfrm>
          <a:off x="19900900" y="1025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95813</xdr:rowOff>
    </xdr:from>
    <xdr:ext cx="469744" cy="259045"/>
    <xdr:sp macro="" textlink="">
      <xdr:nvSpPr>
        <xdr:cNvPr id="699" name="【学校施設】&#10;一人当たり面積該当値テキスト">
          <a:extLst>
            <a:ext uri="{FF2B5EF4-FFF2-40B4-BE49-F238E27FC236}">
              <a16:creationId xmlns:a16="http://schemas.microsoft.com/office/drawing/2014/main" id="{328EDA6A-76A4-4D5B-9B27-10D7A08F51DB}"/>
            </a:ext>
          </a:extLst>
        </xdr:cNvPr>
        <xdr:cNvSpPr txBox="1"/>
      </xdr:nvSpPr>
      <xdr:spPr>
        <a:xfrm>
          <a:off x="19989800" y="1017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12922</xdr:rowOff>
    </xdr:from>
    <xdr:to>
      <xdr:col>112</xdr:col>
      <xdr:colOff>38100</xdr:colOff>
      <xdr:row>62</xdr:row>
      <xdr:rowOff>114522</xdr:rowOff>
    </xdr:to>
    <xdr:sp macro="" textlink="">
      <xdr:nvSpPr>
        <xdr:cNvPr id="700" name="楕円 699">
          <a:extLst>
            <a:ext uri="{FF2B5EF4-FFF2-40B4-BE49-F238E27FC236}">
              <a16:creationId xmlns:a16="http://schemas.microsoft.com/office/drawing/2014/main" id="{5A9974A3-3CA5-4E7E-BC59-4474CB3286C5}"/>
            </a:ext>
          </a:extLst>
        </xdr:cNvPr>
        <xdr:cNvSpPr/>
      </xdr:nvSpPr>
      <xdr:spPr>
        <a:xfrm>
          <a:off x="19157950" y="1025547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60236</xdr:rowOff>
    </xdr:from>
    <xdr:to>
      <xdr:col>116</xdr:col>
      <xdr:colOff>63500</xdr:colOff>
      <xdr:row>62</xdr:row>
      <xdr:rowOff>63722</xdr:rowOff>
    </xdr:to>
    <xdr:cxnSp macro="">
      <xdr:nvCxnSpPr>
        <xdr:cNvPr id="701" name="直線コネクタ 700">
          <a:extLst>
            <a:ext uri="{FF2B5EF4-FFF2-40B4-BE49-F238E27FC236}">
              <a16:creationId xmlns:a16="http://schemas.microsoft.com/office/drawing/2014/main" id="{7F5187D7-CF81-4DE9-ADAC-AE372D58ECDE}"/>
            </a:ext>
          </a:extLst>
        </xdr:cNvPr>
        <xdr:cNvCxnSpPr/>
      </xdr:nvCxnSpPr>
      <xdr:spPr>
        <a:xfrm flipV="1">
          <a:off x="19202400" y="10302786"/>
          <a:ext cx="749300" cy="3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16637</xdr:rowOff>
    </xdr:from>
    <xdr:to>
      <xdr:col>107</xdr:col>
      <xdr:colOff>101600</xdr:colOff>
      <xdr:row>62</xdr:row>
      <xdr:rowOff>118237</xdr:rowOff>
    </xdr:to>
    <xdr:sp macro="" textlink="">
      <xdr:nvSpPr>
        <xdr:cNvPr id="702" name="楕円 701">
          <a:extLst>
            <a:ext uri="{FF2B5EF4-FFF2-40B4-BE49-F238E27FC236}">
              <a16:creationId xmlns:a16="http://schemas.microsoft.com/office/drawing/2014/main" id="{478A1C95-BD07-4B98-849F-9DF74FDCE6E1}"/>
            </a:ext>
          </a:extLst>
        </xdr:cNvPr>
        <xdr:cNvSpPr/>
      </xdr:nvSpPr>
      <xdr:spPr>
        <a:xfrm>
          <a:off x="18345150" y="10259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63722</xdr:rowOff>
    </xdr:from>
    <xdr:to>
      <xdr:col>111</xdr:col>
      <xdr:colOff>177800</xdr:colOff>
      <xdr:row>62</xdr:row>
      <xdr:rowOff>67437</xdr:rowOff>
    </xdr:to>
    <xdr:cxnSp macro="">
      <xdr:nvCxnSpPr>
        <xdr:cNvPr id="703" name="直線コネクタ 702">
          <a:extLst>
            <a:ext uri="{FF2B5EF4-FFF2-40B4-BE49-F238E27FC236}">
              <a16:creationId xmlns:a16="http://schemas.microsoft.com/office/drawing/2014/main" id="{BA2DE34C-9D71-477A-88A3-1EBD069BF203}"/>
            </a:ext>
          </a:extLst>
        </xdr:cNvPr>
        <xdr:cNvCxnSpPr/>
      </xdr:nvCxnSpPr>
      <xdr:spPr>
        <a:xfrm flipV="1">
          <a:off x="18395950" y="10306272"/>
          <a:ext cx="806450" cy="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20351</xdr:rowOff>
    </xdr:from>
    <xdr:to>
      <xdr:col>102</xdr:col>
      <xdr:colOff>165100</xdr:colOff>
      <xdr:row>62</xdr:row>
      <xdr:rowOff>121951</xdr:rowOff>
    </xdr:to>
    <xdr:sp macro="" textlink="">
      <xdr:nvSpPr>
        <xdr:cNvPr id="704" name="楕円 703">
          <a:extLst>
            <a:ext uri="{FF2B5EF4-FFF2-40B4-BE49-F238E27FC236}">
              <a16:creationId xmlns:a16="http://schemas.microsoft.com/office/drawing/2014/main" id="{FBF12E57-6D70-4293-BFFA-7DA3C17ABFED}"/>
            </a:ext>
          </a:extLst>
        </xdr:cNvPr>
        <xdr:cNvSpPr/>
      </xdr:nvSpPr>
      <xdr:spPr>
        <a:xfrm>
          <a:off x="17551400" y="10262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67437</xdr:rowOff>
    </xdr:from>
    <xdr:to>
      <xdr:col>107</xdr:col>
      <xdr:colOff>50800</xdr:colOff>
      <xdr:row>62</xdr:row>
      <xdr:rowOff>71151</xdr:rowOff>
    </xdr:to>
    <xdr:cxnSp macro="">
      <xdr:nvCxnSpPr>
        <xdr:cNvPr id="705" name="直線コネクタ 704">
          <a:extLst>
            <a:ext uri="{FF2B5EF4-FFF2-40B4-BE49-F238E27FC236}">
              <a16:creationId xmlns:a16="http://schemas.microsoft.com/office/drawing/2014/main" id="{782A9858-D7E1-40E9-B4EF-ED5EFEC79D75}"/>
            </a:ext>
          </a:extLst>
        </xdr:cNvPr>
        <xdr:cNvCxnSpPr/>
      </xdr:nvCxnSpPr>
      <xdr:spPr>
        <a:xfrm flipV="1">
          <a:off x="17602200" y="10309987"/>
          <a:ext cx="793750" cy="3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24752</xdr:rowOff>
    </xdr:from>
    <xdr:to>
      <xdr:col>98</xdr:col>
      <xdr:colOff>38100</xdr:colOff>
      <xdr:row>62</xdr:row>
      <xdr:rowOff>126352</xdr:rowOff>
    </xdr:to>
    <xdr:sp macro="" textlink="">
      <xdr:nvSpPr>
        <xdr:cNvPr id="706" name="楕円 705">
          <a:extLst>
            <a:ext uri="{FF2B5EF4-FFF2-40B4-BE49-F238E27FC236}">
              <a16:creationId xmlns:a16="http://schemas.microsoft.com/office/drawing/2014/main" id="{D85D0A1E-CC87-41F1-83EB-01F64AF55F51}"/>
            </a:ext>
          </a:extLst>
        </xdr:cNvPr>
        <xdr:cNvSpPr/>
      </xdr:nvSpPr>
      <xdr:spPr>
        <a:xfrm>
          <a:off x="16757650" y="1026730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71151</xdr:rowOff>
    </xdr:from>
    <xdr:to>
      <xdr:col>102</xdr:col>
      <xdr:colOff>114300</xdr:colOff>
      <xdr:row>62</xdr:row>
      <xdr:rowOff>75552</xdr:rowOff>
    </xdr:to>
    <xdr:cxnSp macro="">
      <xdr:nvCxnSpPr>
        <xdr:cNvPr id="707" name="直線コネクタ 706">
          <a:extLst>
            <a:ext uri="{FF2B5EF4-FFF2-40B4-BE49-F238E27FC236}">
              <a16:creationId xmlns:a16="http://schemas.microsoft.com/office/drawing/2014/main" id="{923DF848-7D3C-4DC0-8935-207625301F81}"/>
            </a:ext>
          </a:extLst>
        </xdr:cNvPr>
        <xdr:cNvCxnSpPr/>
      </xdr:nvCxnSpPr>
      <xdr:spPr>
        <a:xfrm flipV="1">
          <a:off x="16802100" y="10313701"/>
          <a:ext cx="800100" cy="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26808</xdr:rowOff>
    </xdr:from>
    <xdr:ext cx="469744" cy="259045"/>
    <xdr:sp macro="" textlink="">
      <xdr:nvSpPr>
        <xdr:cNvPr id="708" name="n_1aveValue【学校施設】&#10;一人当たり面積">
          <a:extLst>
            <a:ext uri="{FF2B5EF4-FFF2-40B4-BE49-F238E27FC236}">
              <a16:creationId xmlns:a16="http://schemas.microsoft.com/office/drawing/2014/main" id="{FB48CE83-4C60-4D72-8CB4-7E5E8DBA83FF}"/>
            </a:ext>
          </a:extLst>
        </xdr:cNvPr>
        <xdr:cNvSpPr txBox="1"/>
      </xdr:nvSpPr>
      <xdr:spPr>
        <a:xfrm>
          <a:off x="18980227" y="9939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61041</xdr:rowOff>
    </xdr:from>
    <xdr:ext cx="469744" cy="259045"/>
    <xdr:sp macro="" textlink="">
      <xdr:nvSpPr>
        <xdr:cNvPr id="709" name="n_2aveValue【学校施設】&#10;一人当たり面積">
          <a:extLst>
            <a:ext uri="{FF2B5EF4-FFF2-40B4-BE49-F238E27FC236}">
              <a16:creationId xmlns:a16="http://schemas.microsoft.com/office/drawing/2014/main" id="{D435CB07-187C-4D10-83A5-6762C1337486}"/>
            </a:ext>
          </a:extLst>
        </xdr:cNvPr>
        <xdr:cNvSpPr txBox="1"/>
      </xdr:nvSpPr>
      <xdr:spPr>
        <a:xfrm>
          <a:off x="18180127" y="997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68813</xdr:rowOff>
    </xdr:from>
    <xdr:ext cx="469744" cy="259045"/>
    <xdr:sp macro="" textlink="">
      <xdr:nvSpPr>
        <xdr:cNvPr id="710" name="n_3aveValue【学校施設】&#10;一人当たり面積">
          <a:extLst>
            <a:ext uri="{FF2B5EF4-FFF2-40B4-BE49-F238E27FC236}">
              <a16:creationId xmlns:a16="http://schemas.microsoft.com/office/drawing/2014/main" id="{FCEABE6B-8008-458F-A0B8-A2B654ADBB6F}"/>
            </a:ext>
          </a:extLst>
        </xdr:cNvPr>
        <xdr:cNvSpPr txBox="1"/>
      </xdr:nvSpPr>
      <xdr:spPr>
        <a:xfrm>
          <a:off x="17386377" y="9981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75442</xdr:rowOff>
    </xdr:from>
    <xdr:ext cx="469744" cy="259045"/>
    <xdr:sp macro="" textlink="">
      <xdr:nvSpPr>
        <xdr:cNvPr id="711" name="n_4aveValue【学校施設】&#10;一人当たり面積">
          <a:extLst>
            <a:ext uri="{FF2B5EF4-FFF2-40B4-BE49-F238E27FC236}">
              <a16:creationId xmlns:a16="http://schemas.microsoft.com/office/drawing/2014/main" id="{54F27A79-67D6-4E30-B435-686A87196236}"/>
            </a:ext>
          </a:extLst>
        </xdr:cNvPr>
        <xdr:cNvSpPr txBox="1"/>
      </xdr:nvSpPr>
      <xdr:spPr>
        <a:xfrm>
          <a:off x="16592627" y="9987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105649</xdr:rowOff>
    </xdr:from>
    <xdr:ext cx="469744" cy="259045"/>
    <xdr:sp macro="" textlink="">
      <xdr:nvSpPr>
        <xdr:cNvPr id="712" name="n_1mainValue【学校施設】&#10;一人当たり面積">
          <a:extLst>
            <a:ext uri="{FF2B5EF4-FFF2-40B4-BE49-F238E27FC236}">
              <a16:creationId xmlns:a16="http://schemas.microsoft.com/office/drawing/2014/main" id="{E280D7C3-2248-49F8-A6EA-A47D5E3CCB93}"/>
            </a:ext>
          </a:extLst>
        </xdr:cNvPr>
        <xdr:cNvSpPr txBox="1"/>
      </xdr:nvSpPr>
      <xdr:spPr>
        <a:xfrm>
          <a:off x="18980227" y="10348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109364</xdr:rowOff>
    </xdr:from>
    <xdr:ext cx="469744" cy="259045"/>
    <xdr:sp macro="" textlink="">
      <xdr:nvSpPr>
        <xdr:cNvPr id="713" name="n_2mainValue【学校施設】&#10;一人当たり面積">
          <a:extLst>
            <a:ext uri="{FF2B5EF4-FFF2-40B4-BE49-F238E27FC236}">
              <a16:creationId xmlns:a16="http://schemas.microsoft.com/office/drawing/2014/main" id="{53C767F6-7E2A-4139-AF8D-B9CA8AE50499}"/>
            </a:ext>
          </a:extLst>
        </xdr:cNvPr>
        <xdr:cNvSpPr txBox="1"/>
      </xdr:nvSpPr>
      <xdr:spPr>
        <a:xfrm>
          <a:off x="18180127" y="10351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113078</xdr:rowOff>
    </xdr:from>
    <xdr:ext cx="469744" cy="259045"/>
    <xdr:sp macro="" textlink="">
      <xdr:nvSpPr>
        <xdr:cNvPr id="714" name="n_3mainValue【学校施設】&#10;一人当たり面積">
          <a:extLst>
            <a:ext uri="{FF2B5EF4-FFF2-40B4-BE49-F238E27FC236}">
              <a16:creationId xmlns:a16="http://schemas.microsoft.com/office/drawing/2014/main" id="{7A160AAA-7270-4DD3-9229-1297F7388DDB}"/>
            </a:ext>
          </a:extLst>
        </xdr:cNvPr>
        <xdr:cNvSpPr txBox="1"/>
      </xdr:nvSpPr>
      <xdr:spPr>
        <a:xfrm>
          <a:off x="17386377" y="10355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117479</xdr:rowOff>
    </xdr:from>
    <xdr:ext cx="469744" cy="259045"/>
    <xdr:sp macro="" textlink="">
      <xdr:nvSpPr>
        <xdr:cNvPr id="715" name="n_4mainValue【学校施設】&#10;一人当たり面積">
          <a:extLst>
            <a:ext uri="{FF2B5EF4-FFF2-40B4-BE49-F238E27FC236}">
              <a16:creationId xmlns:a16="http://schemas.microsoft.com/office/drawing/2014/main" id="{FFE55A74-A243-48C1-A86E-F7A23FEF4275}"/>
            </a:ext>
          </a:extLst>
        </xdr:cNvPr>
        <xdr:cNvSpPr txBox="1"/>
      </xdr:nvSpPr>
      <xdr:spPr>
        <a:xfrm>
          <a:off x="16592627" y="10360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F2A16C6C-30CD-4C98-8CBA-2E37C6FF7E26}"/>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CE2B8DFE-E833-4120-B4D8-0C6C1580EDA9}"/>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872C04D0-0309-43CC-B08A-C230CA70B4F4}"/>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C0ABE7FE-475B-4ADD-B75F-8512CDCC974A}"/>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82BFE419-8C07-404A-A63C-FAC2AA8AEF8A}"/>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53A85EE6-3FA9-4666-86E7-EE60DD0E639C}"/>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0E7B346D-A998-40F9-B774-84A9EF36D71A}"/>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BB9C4742-395D-44A5-A98E-128D86175C36}"/>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358F2F64-E7CB-4F55-905F-37B387A98166}"/>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F84D7848-E946-41EC-BA2F-5A2E98B63DB7}"/>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8A99DD1A-F972-4277-B90B-F648A08ECFE4}"/>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7" name="直線コネクタ 726">
          <a:extLst>
            <a:ext uri="{FF2B5EF4-FFF2-40B4-BE49-F238E27FC236}">
              <a16:creationId xmlns:a16="http://schemas.microsoft.com/office/drawing/2014/main" id="{278C0BD9-BB16-4233-8BED-2074C1A9CC9D}"/>
            </a:ext>
          </a:extLst>
        </xdr:cNvPr>
        <xdr:cNvCxnSpPr/>
      </xdr:nvCxnSpPr>
      <xdr:spPr>
        <a:xfrm>
          <a:off x="11207750" y="143673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28" name="テキスト ボックス 727">
          <a:extLst>
            <a:ext uri="{FF2B5EF4-FFF2-40B4-BE49-F238E27FC236}">
              <a16:creationId xmlns:a16="http://schemas.microsoft.com/office/drawing/2014/main" id="{C8F79C9E-D20A-4391-A807-2DC2E6702998}"/>
            </a:ext>
          </a:extLst>
        </xdr:cNvPr>
        <xdr:cNvSpPr txBox="1"/>
      </xdr:nvSpPr>
      <xdr:spPr>
        <a:xfrm>
          <a:off x="107977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29" name="直線コネクタ 728">
          <a:extLst>
            <a:ext uri="{FF2B5EF4-FFF2-40B4-BE49-F238E27FC236}">
              <a16:creationId xmlns:a16="http://schemas.microsoft.com/office/drawing/2014/main" id="{B7E55C15-DBAC-4287-B8AC-C9B73E0CE211}"/>
            </a:ext>
          </a:extLst>
        </xdr:cNvPr>
        <xdr:cNvCxnSpPr/>
      </xdr:nvCxnSpPr>
      <xdr:spPr>
        <a:xfrm>
          <a:off x="11207750" y="140534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0" name="テキスト ボックス 729">
          <a:extLst>
            <a:ext uri="{FF2B5EF4-FFF2-40B4-BE49-F238E27FC236}">
              <a16:creationId xmlns:a16="http://schemas.microsoft.com/office/drawing/2014/main" id="{7B9D44D7-C79F-4A19-AC76-25BEBF892FCA}"/>
            </a:ext>
          </a:extLst>
        </xdr:cNvPr>
        <xdr:cNvSpPr txBox="1"/>
      </xdr:nvSpPr>
      <xdr:spPr>
        <a:xfrm>
          <a:off x="108427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1" name="直線コネクタ 730">
          <a:extLst>
            <a:ext uri="{FF2B5EF4-FFF2-40B4-BE49-F238E27FC236}">
              <a16:creationId xmlns:a16="http://schemas.microsoft.com/office/drawing/2014/main" id="{BA3F7F27-1C5A-4DF6-A5A5-0BE01EF79D33}"/>
            </a:ext>
          </a:extLst>
        </xdr:cNvPr>
        <xdr:cNvCxnSpPr/>
      </xdr:nvCxnSpPr>
      <xdr:spPr>
        <a:xfrm>
          <a:off x="11207750" y="137395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2" name="テキスト ボックス 731">
          <a:extLst>
            <a:ext uri="{FF2B5EF4-FFF2-40B4-BE49-F238E27FC236}">
              <a16:creationId xmlns:a16="http://schemas.microsoft.com/office/drawing/2014/main" id="{E95AABEF-566B-491D-9409-BFCFF7936B9D}"/>
            </a:ext>
          </a:extLst>
        </xdr:cNvPr>
        <xdr:cNvSpPr txBox="1"/>
      </xdr:nvSpPr>
      <xdr:spPr>
        <a:xfrm>
          <a:off x="108427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3" name="直線コネクタ 732">
          <a:extLst>
            <a:ext uri="{FF2B5EF4-FFF2-40B4-BE49-F238E27FC236}">
              <a16:creationId xmlns:a16="http://schemas.microsoft.com/office/drawing/2014/main" id="{A0DBEF24-7FE0-4743-B9CE-0B9C19EBE700}"/>
            </a:ext>
          </a:extLst>
        </xdr:cNvPr>
        <xdr:cNvCxnSpPr/>
      </xdr:nvCxnSpPr>
      <xdr:spPr>
        <a:xfrm>
          <a:off x="11207750" y="134257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4" name="テキスト ボックス 733">
          <a:extLst>
            <a:ext uri="{FF2B5EF4-FFF2-40B4-BE49-F238E27FC236}">
              <a16:creationId xmlns:a16="http://schemas.microsoft.com/office/drawing/2014/main" id="{773D44FB-F17C-45EC-975D-E1258B0850E1}"/>
            </a:ext>
          </a:extLst>
        </xdr:cNvPr>
        <xdr:cNvSpPr txBox="1"/>
      </xdr:nvSpPr>
      <xdr:spPr>
        <a:xfrm>
          <a:off x="108427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5" name="直線コネクタ 734">
          <a:extLst>
            <a:ext uri="{FF2B5EF4-FFF2-40B4-BE49-F238E27FC236}">
              <a16:creationId xmlns:a16="http://schemas.microsoft.com/office/drawing/2014/main" id="{EA1BF804-0E99-44FB-A502-A99D74883A22}"/>
            </a:ext>
          </a:extLst>
        </xdr:cNvPr>
        <xdr:cNvCxnSpPr/>
      </xdr:nvCxnSpPr>
      <xdr:spPr>
        <a:xfrm>
          <a:off x="11207750" y="131118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6" name="テキスト ボックス 735">
          <a:extLst>
            <a:ext uri="{FF2B5EF4-FFF2-40B4-BE49-F238E27FC236}">
              <a16:creationId xmlns:a16="http://schemas.microsoft.com/office/drawing/2014/main" id="{A6B90B5A-1860-4B69-8749-706F63CE955F}"/>
            </a:ext>
          </a:extLst>
        </xdr:cNvPr>
        <xdr:cNvSpPr txBox="1"/>
      </xdr:nvSpPr>
      <xdr:spPr>
        <a:xfrm>
          <a:off x="108427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7" name="直線コネクタ 736">
          <a:extLst>
            <a:ext uri="{FF2B5EF4-FFF2-40B4-BE49-F238E27FC236}">
              <a16:creationId xmlns:a16="http://schemas.microsoft.com/office/drawing/2014/main" id="{BA4812C1-FBE3-43B0-B0D8-47BF9297C04C}"/>
            </a:ext>
          </a:extLst>
        </xdr:cNvPr>
        <xdr:cNvCxnSpPr/>
      </xdr:nvCxnSpPr>
      <xdr:spPr>
        <a:xfrm>
          <a:off x="11207750" y="127979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38" name="テキスト ボックス 737">
          <a:extLst>
            <a:ext uri="{FF2B5EF4-FFF2-40B4-BE49-F238E27FC236}">
              <a16:creationId xmlns:a16="http://schemas.microsoft.com/office/drawing/2014/main" id="{BAC99EE1-B8B1-4F07-81BA-C848FD08611C}"/>
            </a:ext>
          </a:extLst>
        </xdr:cNvPr>
        <xdr:cNvSpPr txBox="1"/>
      </xdr:nvSpPr>
      <xdr:spPr>
        <a:xfrm>
          <a:off x="1090691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9" name="直線コネクタ 738">
          <a:extLst>
            <a:ext uri="{FF2B5EF4-FFF2-40B4-BE49-F238E27FC236}">
              <a16:creationId xmlns:a16="http://schemas.microsoft.com/office/drawing/2014/main" id="{1E5F9677-FC6D-4E60-8947-34219D47505F}"/>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0" name="【児童館】&#10;有形固定資産減価償却率グラフ枠">
          <a:extLst>
            <a:ext uri="{FF2B5EF4-FFF2-40B4-BE49-F238E27FC236}">
              <a16:creationId xmlns:a16="http://schemas.microsoft.com/office/drawing/2014/main" id="{6E9D34D1-5C33-4BE6-AB01-9A85FE96E65A}"/>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5443</xdr:rowOff>
    </xdr:from>
    <xdr:to>
      <xdr:col>85</xdr:col>
      <xdr:colOff>126364</xdr:colOff>
      <xdr:row>86</xdr:row>
      <xdr:rowOff>168729</xdr:rowOff>
    </xdr:to>
    <xdr:cxnSp macro="">
      <xdr:nvCxnSpPr>
        <xdr:cNvPr id="741" name="直線コネクタ 740">
          <a:extLst>
            <a:ext uri="{FF2B5EF4-FFF2-40B4-BE49-F238E27FC236}">
              <a16:creationId xmlns:a16="http://schemas.microsoft.com/office/drawing/2014/main" id="{9058229A-2631-46ED-9F54-89BB42C7ADE9}"/>
            </a:ext>
          </a:extLst>
        </xdr:cNvPr>
        <xdr:cNvCxnSpPr/>
      </xdr:nvCxnSpPr>
      <xdr:spPr>
        <a:xfrm flipV="1">
          <a:off x="14699614" y="12889593"/>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2" name="【児童館】&#10;有形固定資産減価償却率最小値テキスト">
          <a:extLst>
            <a:ext uri="{FF2B5EF4-FFF2-40B4-BE49-F238E27FC236}">
              <a16:creationId xmlns:a16="http://schemas.microsoft.com/office/drawing/2014/main" id="{D4388B3A-A913-414C-9171-A41B40E6BA7B}"/>
            </a:ext>
          </a:extLst>
        </xdr:cNvPr>
        <xdr:cNvSpPr txBox="1"/>
      </xdr:nvSpPr>
      <xdr:spPr>
        <a:xfrm>
          <a:off x="1473835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3" name="直線コネクタ 742">
          <a:extLst>
            <a:ext uri="{FF2B5EF4-FFF2-40B4-BE49-F238E27FC236}">
              <a16:creationId xmlns:a16="http://schemas.microsoft.com/office/drawing/2014/main" id="{EE0C0301-4D30-4D09-952A-7E973DFCAA73}"/>
            </a:ext>
          </a:extLst>
        </xdr:cNvPr>
        <xdr:cNvCxnSpPr/>
      </xdr:nvCxnSpPr>
      <xdr:spPr>
        <a:xfrm>
          <a:off x="146113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123570</xdr:rowOff>
    </xdr:from>
    <xdr:ext cx="340478" cy="259045"/>
    <xdr:sp macro="" textlink="">
      <xdr:nvSpPr>
        <xdr:cNvPr id="744" name="【児童館】&#10;有形固定資産減価償却率最大値テキスト">
          <a:extLst>
            <a:ext uri="{FF2B5EF4-FFF2-40B4-BE49-F238E27FC236}">
              <a16:creationId xmlns:a16="http://schemas.microsoft.com/office/drawing/2014/main" id="{84374198-1A6B-4748-8073-A515A3A7752F}"/>
            </a:ext>
          </a:extLst>
        </xdr:cNvPr>
        <xdr:cNvSpPr txBox="1"/>
      </xdr:nvSpPr>
      <xdr:spPr>
        <a:xfrm>
          <a:off x="14738350" y="126775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5443</xdr:rowOff>
    </xdr:from>
    <xdr:to>
      <xdr:col>86</xdr:col>
      <xdr:colOff>25400</xdr:colOff>
      <xdr:row>78</xdr:row>
      <xdr:rowOff>5443</xdr:rowOff>
    </xdr:to>
    <xdr:cxnSp macro="">
      <xdr:nvCxnSpPr>
        <xdr:cNvPr id="745" name="直線コネクタ 744">
          <a:extLst>
            <a:ext uri="{FF2B5EF4-FFF2-40B4-BE49-F238E27FC236}">
              <a16:creationId xmlns:a16="http://schemas.microsoft.com/office/drawing/2014/main" id="{F144406F-6AFB-42D9-84F0-66FC59B499E2}"/>
            </a:ext>
          </a:extLst>
        </xdr:cNvPr>
        <xdr:cNvCxnSpPr/>
      </xdr:nvCxnSpPr>
      <xdr:spPr>
        <a:xfrm>
          <a:off x="14611350" y="128895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55897</xdr:rowOff>
    </xdr:from>
    <xdr:ext cx="405111" cy="259045"/>
    <xdr:sp macro="" textlink="">
      <xdr:nvSpPr>
        <xdr:cNvPr id="746" name="【児童館】&#10;有形固定資産減価償却率平均値テキスト">
          <a:extLst>
            <a:ext uri="{FF2B5EF4-FFF2-40B4-BE49-F238E27FC236}">
              <a16:creationId xmlns:a16="http://schemas.microsoft.com/office/drawing/2014/main" id="{D0FDA0B2-E7C0-4A6E-93A6-AF246DED2712}"/>
            </a:ext>
          </a:extLst>
        </xdr:cNvPr>
        <xdr:cNvSpPr txBox="1"/>
      </xdr:nvSpPr>
      <xdr:spPr>
        <a:xfrm>
          <a:off x="14738350" y="13435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33020</xdr:rowOff>
    </xdr:from>
    <xdr:to>
      <xdr:col>85</xdr:col>
      <xdr:colOff>177800</xdr:colOff>
      <xdr:row>82</xdr:row>
      <xdr:rowOff>134620</xdr:rowOff>
    </xdr:to>
    <xdr:sp macro="" textlink="">
      <xdr:nvSpPr>
        <xdr:cNvPr id="747" name="フローチャート: 判断 746">
          <a:extLst>
            <a:ext uri="{FF2B5EF4-FFF2-40B4-BE49-F238E27FC236}">
              <a16:creationId xmlns:a16="http://schemas.microsoft.com/office/drawing/2014/main" id="{BC2CC3CE-D58B-4B0B-A82A-0D097CC074BE}"/>
            </a:ext>
          </a:extLst>
        </xdr:cNvPr>
        <xdr:cNvSpPr/>
      </xdr:nvSpPr>
      <xdr:spPr>
        <a:xfrm>
          <a:off x="14649450" y="1357757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147320</xdr:rowOff>
    </xdr:from>
    <xdr:to>
      <xdr:col>81</xdr:col>
      <xdr:colOff>101600</xdr:colOff>
      <xdr:row>82</xdr:row>
      <xdr:rowOff>77470</xdr:rowOff>
    </xdr:to>
    <xdr:sp macro="" textlink="">
      <xdr:nvSpPr>
        <xdr:cNvPr id="748" name="フローチャート: 判断 747">
          <a:extLst>
            <a:ext uri="{FF2B5EF4-FFF2-40B4-BE49-F238E27FC236}">
              <a16:creationId xmlns:a16="http://schemas.microsoft.com/office/drawing/2014/main" id="{23DB52F4-40A6-4133-A87F-D150BAB3F76A}"/>
            </a:ext>
          </a:extLst>
        </xdr:cNvPr>
        <xdr:cNvSpPr/>
      </xdr:nvSpPr>
      <xdr:spPr>
        <a:xfrm>
          <a:off x="13887450" y="135267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16692</xdr:rowOff>
    </xdr:from>
    <xdr:to>
      <xdr:col>76</xdr:col>
      <xdr:colOff>165100</xdr:colOff>
      <xdr:row>82</xdr:row>
      <xdr:rowOff>118292</xdr:rowOff>
    </xdr:to>
    <xdr:sp macro="" textlink="">
      <xdr:nvSpPr>
        <xdr:cNvPr id="749" name="フローチャート: 判断 748">
          <a:extLst>
            <a:ext uri="{FF2B5EF4-FFF2-40B4-BE49-F238E27FC236}">
              <a16:creationId xmlns:a16="http://schemas.microsoft.com/office/drawing/2014/main" id="{22B17ADB-2AF1-4E42-B5C8-E17C3CF2029B}"/>
            </a:ext>
          </a:extLst>
        </xdr:cNvPr>
        <xdr:cNvSpPr/>
      </xdr:nvSpPr>
      <xdr:spPr>
        <a:xfrm>
          <a:off x="13093700" y="13561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73842</xdr:rowOff>
    </xdr:from>
    <xdr:to>
      <xdr:col>72</xdr:col>
      <xdr:colOff>38100</xdr:colOff>
      <xdr:row>83</xdr:row>
      <xdr:rowOff>3992</xdr:rowOff>
    </xdr:to>
    <xdr:sp macro="" textlink="">
      <xdr:nvSpPr>
        <xdr:cNvPr id="750" name="フローチャート: 判断 749">
          <a:extLst>
            <a:ext uri="{FF2B5EF4-FFF2-40B4-BE49-F238E27FC236}">
              <a16:creationId xmlns:a16="http://schemas.microsoft.com/office/drawing/2014/main" id="{8248E80A-CFF8-482D-B384-58F9C882628C}"/>
            </a:ext>
          </a:extLst>
        </xdr:cNvPr>
        <xdr:cNvSpPr/>
      </xdr:nvSpPr>
      <xdr:spPr>
        <a:xfrm>
          <a:off x="12299950" y="1361839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148952</xdr:rowOff>
    </xdr:from>
    <xdr:to>
      <xdr:col>67</xdr:col>
      <xdr:colOff>101600</xdr:colOff>
      <xdr:row>81</xdr:row>
      <xdr:rowOff>79102</xdr:rowOff>
    </xdr:to>
    <xdr:sp macro="" textlink="">
      <xdr:nvSpPr>
        <xdr:cNvPr id="751" name="フローチャート: 判断 750">
          <a:extLst>
            <a:ext uri="{FF2B5EF4-FFF2-40B4-BE49-F238E27FC236}">
              <a16:creationId xmlns:a16="http://schemas.microsoft.com/office/drawing/2014/main" id="{DDF67C2C-465F-40B0-9F34-46614DF805AF}"/>
            </a:ext>
          </a:extLst>
        </xdr:cNvPr>
        <xdr:cNvSpPr/>
      </xdr:nvSpPr>
      <xdr:spPr>
        <a:xfrm>
          <a:off x="11487150" y="1336330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2FF96F7A-0DED-48EB-BFE5-2F1EBFBB808F}"/>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0CCC269F-6C50-45BA-B038-2E761D67F800}"/>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971431CC-9FB9-408D-8A74-8FF4ABAD163E}"/>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E846BB5D-695D-4BC0-80A3-953FCA019E14}"/>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DFC1F168-DC30-4E48-9555-F2A57AE7FDA2}"/>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140788</xdr:rowOff>
    </xdr:from>
    <xdr:to>
      <xdr:col>85</xdr:col>
      <xdr:colOff>177800</xdr:colOff>
      <xdr:row>85</xdr:row>
      <xdr:rowOff>70938</xdr:rowOff>
    </xdr:to>
    <xdr:sp macro="" textlink="">
      <xdr:nvSpPr>
        <xdr:cNvPr id="757" name="楕円 756">
          <a:extLst>
            <a:ext uri="{FF2B5EF4-FFF2-40B4-BE49-F238E27FC236}">
              <a16:creationId xmlns:a16="http://schemas.microsoft.com/office/drawing/2014/main" id="{C6C981ED-A1C9-4D54-869C-7FF1E88DE123}"/>
            </a:ext>
          </a:extLst>
        </xdr:cNvPr>
        <xdr:cNvSpPr/>
      </xdr:nvSpPr>
      <xdr:spPr>
        <a:xfrm>
          <a:off x="14649450" y="140155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119215</xdr:rowOff>
    </xdr:from>
    <xdr:ext cx="405111" cy="259045"/>
    <xdr:sp macro="" textlink="">
      <xdr:nvSpPr>
        <xdr:cNvPr id="758" name="【児童館】&#10;有形固定資産減価償却率該当値テキスト">
          <a:extLst>
            <a:ext uri="{FF2B5EF4-FFF2-40B4-BE49-F238E27FC236}">
              <a16:creationId xmlns:a16="http://schemas.microsoft.com/office/drawing/2014/main" id="{9241E024-F048-4433-AE72-A3A9452BC3EB}"/>
            </a:ext>
          </a:extLst>
        </xdr:cNvPr>
        <xdr:cNvSpPr txBox="1"/>
      </xdr:nvSpPr>
      <xdr:spPr>
        <a:xfrm>
          <a:off x="14738350" y="13993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119562</xdr:rowOff>
    </xdr:from>
    <xdr:to>
      <xdr:col>81</xdr:col>
      <xdr:colOff>101600</xdr:colOff>
      <xdr:row>85</xdr:row>
      <xdr:rowOff>49712</xdr:rowOff>
    </xdr:to>
    <xdr:sp macro="" textlink="">
      <xdr:nvSpPr>
        <xdr:cNvPr id="759" name="楕円 758">
          <a:extLst>
            <a:ext uri="{FF2B5EF4-FFF2-40B4-BE49-F238E27FC236}">
              <a16:creationId xmlns:a16="http://schemas.microsoft.com/office/drawing/2014/main" id="{C764D171-FEA2-4C81-A2E4-EBD6393E3401}"/>
            </a:ext>
          </a:extLst>
        </xdr:cNvPr>
        <xdr:cNvSpPr/>
      </xdr:nvSpPr>
      <xdr:spPr>
        <a:xfrm>
          <a:off x="13887450" y="139943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170362</xdr:rowOff>
    </xdr:from>
    <xdr:to>
      <xdr:col>85</xdr:col>
      <xdr:colOff>127000</xdr:colOff>
      <xdr:row>85</xdr:row>
      <xdr:rowOff>20138</xdr:rowOff>
    </xdr:to>
    <xdr:cxnSp macro="">
      <xdr:nvCxnSpPr>
        <xdr:cNvPr id="760" name="直線コネクタ 759">
          <a:extLst>
            <a:ext uri="{FF2B5EF4-FFF2-40B4-BE49-F238E27FC236}">
              <a16:creationId xmlns:a16="http://schemas.microsoft.com/office/drawing/2014/main" id="{61625413-2953-435F-8C7B-4BE0E9C2CE74}"/>
            </a:ext>
          </a:extLst>
        </xdr:cNvPr>
        <xdr:cNvCxnSpPr/>
      </xdr:nvCxnSpPr>
      <xdr:spPr>
        <a:xfrm>
          <a:off x="13938250" y="14038762"/>
          <a:ext cx="762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99968</xdr:rowOff>
    </xdr:from>
    <xdr:to>
      <xdr:col>76</xdr:col>
      <xdr:colOff>165100</xdr:colOff>
      <xdr:row>85</xdr:row>
      <xdr:rowOff>30118</xdr:rowOff>
    </xdr:to>
    <xdr:sp macro="" textlink="">
      <xdr:nvSpPr>
        <xdr:cNvPr id="761" name="楕円 760">
          <a:extLst>
            <a:ext uri="{FF2B5EF4-FFF2-40B4-BE49-F238E27FC236}">
              <a16:creationId xmlns:a16="http://schemas.microsoft.com/office/drawing/2014/main" id="{3B2A36B2-DAFE-4C63-BCD5-4F04DED85E95}"/>
            </a:ext>
          </a:extLst>
        </xdr:cNvPr>
        <xdr:cNvSpPr/>
      </xdr:nvSpPr>
      <xdr:spPr>
        <a:xfrm>
          <a:off x="13093700" y="139747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150768</xdr:rowOff>
    </xdr:from>
    <xdr:to>
      <xdr:col>81</xdr:col>
      <xdr:colOff>50800</xdr:colOff>
      <xdr:row>84</xdr:row>
      <xdr:rowOff>170362</xdr:rowOff>
    </xdr:to>
    <xdr:cxnSp macro="">
      <xdr:nvCxnSpPr>
        <xdr:cNvPr id="762" name="直線コネクタ 761">
          <a:extLst>
            <a:ext uri="{FF2B5EF4-FFF2-40B4-BE49-F238E27FC236}">
              <a16:creationId xmlns:a16="http://schemas.microsoft.com/office/drawing/2014/main" id="{C497CE77-17B2-41C0-9C4F-C9BD4C635B0A}"/>
            </a:ext>
          </a:extLst>
        </xdr:cNvPr>
        <xdr:cNvCxnSpPr/>
      </xdr:nvCxnSpPr>
      <xdr:spPr>
        <a:xfrm>
          <a:off x="13144500" y="14025518"/>
          <a:ext cx="793750" cy="13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78739</xdr:rowOff>
    </xdr:from>
    <xdr:to>
      <xdr:col>72</xdr:col>
      <xdr:colOff>38100</xdr:colOff>
      <xdr:row>85</xdr:row>
      <xdr:rowOff>8889</xdr:rowOff>
    </xdr:to>
    <xdr:sp macro="" textlink="">
      <xdr:nvSpPr>
        <xdr:cNvPr id="763" name="楕円 762">
          <a:extLst>
            <a:ext uri="{FF2B5EF4-FFF2-40B4-BE49-F238E27FC236}">
              <a16:creationId xmlns:a16="http://schemas.microsoft.com/office/drawing/2014/main" id="{96928E06-39B4-43C7-A93A-0E3069CF6C0F}"/>
            </a:ext>
          </a:extLst>
        </xdr:cNvPr>
        <xdr:cNvSpPr/>
      </xdr:nvSpPr>
      <xdr:spPr>
        <a:xfrm>
          <a:off x="12299950" y="1395348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129539</xdr:rowOff>
    </xdr:from>
    <xdr:to>
      <xdr:col>76</xdr:col>
      <xdr:colOff>114300</xdr:colOff>
      <xdr:row>84</xdr:row>
      <xdr:rowOff>150768</xdr:rowOff>
    </xdr:to>
    <xdr:cxnSp macro="">
      <xdr:nvCxnSpPr>
        <xdr:cNvPr id="764" name="直線コネクタ 763">
          <a:extLst>
            <a:ext uri="{FF2B5EF4-FFF2-40B4-BE49-F238E27FC236}">
              <a16:creationId xmlns:a16="http://schemas.microsoft.com/office/drawing/2014/main" id="{E21E3A77-2EDE-4FEC-A250-258DA96475BA}"/>
            </a:ext>
          </a:extLst>
        </xdr:cNvPr>
        <xdr:cNvCxnSpPr/>
      </xdr:nvCxnSpPr>
      <xdr:spPr>
        <a:xfrm>
          <a:off x="12344400" y="14004289"/>
          <a:ext cx="800100" cy="2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18324</xdr:rowOff>
    </xdr:from>
    <xdr:to>
      <xdr:col>67</xdr:col>
      <xdr:colOff>101600</xdr:colOff>
      <xdr:row>86</xdr:row>
      <xdr:rowOff>119924</xdr:rowOff>
    </xdr:to>
    <xdr:sp macro="" textlink="">
      <xdr:nvSpPr>
        <xdr:cNvPr id="765" name="楕円 764">
          <a:extLst>
            <a:ext uri="{FF2B5EF4-FFF2-40B4-BE49-F238E27FC236}">
              <a16:creationId xmlns:a16="http://schemas.microsoft.com/office/drawing/2014/main" id="{B9F803EE-29E6-4356-83EA-5ED1BFF1D080}"/>
            </a:ext>
          </a:extLst>
        </xdr:cNvPr>
        <xdr:cNvSpPr/>
      </xdr:nvSpPr>
      <xdr:spPr>
        <a:xfrm>
          <a:off x="11487150" y="1422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129539</xdr:rowOff>
    </xdr:from>
    <xdr:to>
      <xdr:col>71</xdr:col>
      <xdr:colOff>177800</xdr:colOff>
      <xdr:row>86</xdr:row>
      <xdr:rowOff>69124</xdr:rowOff>
    </xdr:to>
    <xdr:cxnSp macro="">
      <xdr:nvCxnSpPr>
        <xdr:cNvPr id="766" name="直線コネクタ 765">
          <a:extLst>
            <a:ext uri="{FF2B5EF4-FFF2-40B4-BE49-F238E27FC236}">
              <a16:creationId xmlns:a16="http://schemas.microsoft.com/office/drawing/2014/main" id="{FB057024-6D94-410A-AD30-C9EDB41C3973}"/>
            </a:ext>
          </a:extLst>
        </xdr:cNvPr>
        <xdr:cNvCxnSpPr/>
      </xdr:nvCxnSpPr>
      <xdr:spPr>
        <a:xfrm flipV="1">
          <a:off x="11537950" y="14004289"/>
          <a:ext cx="806450" cy="269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93997</xdr:rowOff>
    </xdr:from>
    <xdr:ext cx="405111" cy="259045"/>
    <xdr:sp macro="" textlink="">
      <xdr:nvSpPr>
        <xdr:cNvPr id="767" name="n_1aveValue【児童館】&#10;有形固定資産減価償却率">
          <a:extLst>
            <a:ext uri="{FF2B5EF4-FFF2-40B4-BE49-F238E27FC236}">
              <a16:creationId xmlns:a16="http://schemas.microsoft.com/office/drawing/2014/main" id="{F07657F3-F672-4A25-8001-57011070A328}"/>
            </a:ext>
          </a:extLst>
        </xdr:cNvPr>
        <xdr:cNvSpPr txBox="1"/>
      </xdr:nvSpPr>
      <xdr:spPr>
        <a:xfrm>
          <a:off x="13742044" y="13308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134819</xdr:rowOff>
    </xdr:from>
    <xdr:ext cx="405111" cy="259045"/>
    <xdr:sp macro="" textlink="">
      <xdr:nvSpPr>
        <xdr:cNvPr id="768" name="n_2aveValue【児童館】&#10;有形固定資産減価償却率">
          <a:extLst>
            <a:ext uri="{FF2B5EF4-FFF2-40B4-BE49-F238E27FC236}">
              <a16:creationId xmlns:a16="http://schemas.microsoft.com/office/drawing/2014/main" id="{7FDA957A-D172-4E0B-B911-96C9F8819A36}"/>
            </a:ext>
          </a:extLst>
        </xdr:cNvPr>
        <xdr:cNvSpPr txBox="1"/>
      </xdr:nvSpPr>
      <xdr:spPr>
        <a:xfrm>
          <a:off x="12960994" y="13349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20519</xdr:rowOff>
    </xdr:from>
    <xdr:ext cx="405111" cy="259045"/>
    <xdr:sp macro="" textlink="">
      <xdr:nvSpPr>
        <xdr:cNvPr id="769" name="n_3aveValue【児童館】&#10;有形固定資産減価償却率">
          <a:extLst>
            <a:ext uri="{FF2B5EF4-FFF2-40B4-BE49-F238E27FC236}">
              <a16:creationId xmlns:a16="http://schemas.microsoft.com/office/drawing/2014/main" id="{3CBA2F30-C092-4AAE-BEA5-D4B6837E8005}"/>
            </a:ext>
          </a:extLst>
        </xdr:cNvPr>
        <xdr:cNvSpPr txBox="1"/>
      </xdr:nvSpPr>
      <xdr:spPr>
        <a:xfrm>
          <a:off x="12167244" y="13399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95629</xdr:rowOff>
    </xdr:from>
    <xdr:ext cx="405111" cy="259045"/>
    <xdr:sp macro="" textlink="">
      <xdr:nvSpPr>
        <xdr:cNvPr id="770" name="n_4aveValue【児童館】&#10;有形固定資産減価償却率">
          <a:extLst>
            <a:ext uri="{FF2B5EF4-FFF2-40B4-BE49-F238E27FC236}">
              <a16:creationId xmlns:a16="http://schemas.microsoft.com/office/drawing/2014/main" id="{2B1B2F03-3EC6-4349-8836-586F94F52AA3}"/>
            </a:ext>
          </a:extLst>
        </xdr:cNvPr>
        <xdr:cNvSpPr txBox="1"/>
      </xdr:nvSpPr>
      <xdr:spPr>
        <a:xfrm>
          <a:off x="11354444" y="1314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40839</xdr:rowOff>
    </xdr:from>
    <xdr:ext cx="405111" cy="259045"/>
    <xdr:sp macro="" textlink="">
      <xdr:nvSpPr>
        <xdr:cNvPr id="771" name="n_1mainValue【児童館】&#10;有形固定資産減価償却率">
          <a:extLst>
            <a:ext uri="{FF2B5EF4-FFF2-40B4-BE49-F238E27FC236}">
              <a16:creationId xmlns:a16="http://schemas.microsoft.com/office/drawing/2014/main" id="{AD8EE516-DFF7-4B97-93E5-EAE365B3AFE9}"/>
            </a:ext>
          </a:extLst>
        </xdr:cNvPr>
        <xdr:cNvSpPr txBox="1"/>
      </xdr:nvSpPr>
      <xdr:spPr>
        <a:xfrm>
          <a:off x="13742044" y="14080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21245</xdr:rowOff>
    </xdr:from>
    <xdr:ext cx="405111" cy="259045"/>
    <xdr:sp macro="" textlink="">
      <xdr:nvSpPr>
        <xdr:cNvPr id="772" name="n_2mainValue【児童館】&#10;有形固定資産減価償却率">
          <a:extLst>
            <a:ext uri="{FF2B5EF4-FFF2-40B4-BE49-F238E27FC236}">
              <a16:creationId xmlns:a16="http://schemas.microsoft.com/office/drawing/2014/main" id="{1825DDC6-D7D9-4E13-852E-7A38B4E66747}"/>
            </a:ext>
          </a:extLst>
        </xdr:cNvPr>
        <xdr:cNvSpPr txBox="1"/>
      </xdr:nvSpPr>
      <xdr:spPr>
        <a:xfrm>
          <a:off x="12960994" y="14061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16</xdr:rowOff>
    </xdr:from>
    <xdr:ext cx="405111" cy="259045"/>
    <xdr:sp macro="" textlink="">
      <xdr:nvSpPr>
        <xdr:cNvPr id="773" name="n_3mainValue【児童館】&#10;有形固定資産減価償却率">
          <a:extLst>
            <a:ext uri="{FF2B5EF4-FFF2-40B4-BE49-F238E27FC236}">
              <a16:creationId xmlns:a16="http://schemas.microsoft.com/office/drawing/2014/main" id="{317078C1-83B2-468F-9784-6E94FCB249DE}"/>
            </a:ext>
          </a:extLst>
        </xdr:cNvPr>
        <xdr:cNvSpPr txBox="1"/>
      </xdr:nvSpPr>
      <xdr:spPr>
        <a:xfrm>
          <a:off x="12167244" y="14039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111051</xdr:rowOff>
    </xdr:from>
    <xdr:ext cx="405111" cy="259045"/>
    <xdr:sp macro="" textlink="">
      <xdr:nvSpPr>
        <xdr:cNvPr id="774" name="n_4mainValue【児童館】&#10;有形固定資産減価償却率">
          <a:extLst>
            <a:ext uri="{FF2B5EF4-FFF2-40B4-BE49-F238E27FC236}">
              <a16:creationId xmlns:a16="http://schemas.microsoft.com/office/drawing/2014/main" id="{DCA2A515-992C-46F9-BA97-3AB80D52A44F}"/>
            </a:ext>
          </a:extLst>
        </xdr:cNvPr>
        <xdr:cNvSpPr txBox="1"/>
      </xdr:nvSpPr>
      <xdr:spPr>
        <a:xfrm>
          <a:off x="11354444" y="14316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4F94BC47-C13B-4CE6-9194-F767CE6587D5}"/>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7F954062-D90B-4353-B2C8-FE9AC54FFC49}"/>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4F69AAD6-4450-4B4C-BB94-4AC76C07499F}"/>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23B265BF-31AE-4CB8-A354-D77CC5496383}"/>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A1EA0428-8B14-4602-90AE-E49730EDBCE2}"/>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8F270356-6259-4304-B7AD-F7417C92E650}"/>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1AE63580-D4BC-41BB-83C2-21DBF1501AC7}"/>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3574F293-C1F8-4CCD-B9B8-8C295CFF5514}"/>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69F3FED1-1DC0-4447-AEE7-D6986835F741}"/>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A1CED0DD-1428-475A-94D7-09B1C42A4683}"/>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5" name="直線コネクタ 784">
          <a:extLst>
            <a:ext uri="{FF2B5EF4-FFF2-40B4-BE49-F238E27FC236}">
              <a16:creationId xmlns:a16="http://schemas.microsoft.com/office/drawing/2014/main" id="{6CA7C6E4-1881-415F-BF80-9B6DC6F00D58}"/>
            </a:ext>
          </a:extLst>
        </xdr:cNvPr>
        <xdr:cNvCxnSpPr/>
      </xdr:nvCxnSpPr>
      <xdr:spPr>
        <a:xfrm>
          <a:off x="164592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6" name="テキスト ボックス 785">
          <a:extLst>
            <a:ext uri="{FF2B5EF4-FFF2-40B4-BE49-F238E27FC236}">
              <a16:creationId xmlns:a16="http://schemas.microsoft.com/office/drawing/2014/main" id="{2E8C2E73-9494-44CF-A9E5-09EC2D7EC826}"/>
            </a:ext>
          </a:extLst>
        </xdr:cNvPr>
        <xdr:cNvSpPr txBox="1"/>
      </xdr:nvSpPr>
      <xdr:spPr>
        <a:xfrm>
          <a:off x="160491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7" name="直線コネクタ 786">
          <a:extLst>
            <a:ext uri="{FF2B5EF4-FFF2-40B4-BE49-F238E27FC236}">
              <a16:creationId xmlns:a16="http://schemas.microsoft.com/office/drawing/2014/main" id="{5B215436-706C-4147-84E1-A504A2659AAD}"/>
            </a:ext>
          </a:extLst>
        </xdr:cNvPr>
        <xdr:cNvCxnSpPr/>
      </xdr:nvCxnSpPr>
      <xdr:spPr>
        <a:xfrm>
          <a:off x="164592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8" name="テキスト ボックス 787">
          <a:extLst>
            <a:ext uri="{FF2B5EF4-FFF2-40B4-BE49-F238E27FC236}">
              <a16:creationId xmlns:a16="http://schemas.microsoft.com/office/drawing/2014/main" id="{F36DB01C-37B5-4054-A351-BE53FEEFF92B}"/>
            </a:ext>
          </a:extLst>
        </xdr:cNvPr>
        <xdr:cNvSpPr txBox="1"/>
      </xdr:nvSpPr>
      <xdr:spPr>
        <a:xfrm>
          <a:off x="1604917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9" name="直線コネクタ 788">
          <a:extLst>
            <a:ext uri="{FF2B5EF4-FFF2-40B4-BE49-F238E27FC236}">
              <a16:creationId xmlns:a16="http://schemas.microsoft.com/office/drawing/2014/main" id="{87FBAF44-2F2B-4351-9234-C8B50FFA8B93}"/>
            </a:ext>
          </a:extLst>
        </xdr:cNvPr>
        <xdr:cNvCxnSpPr/>
      </xdr:nvCxnSpPr>
      <xdr:spPr>
        <a:xfrm>
          <a:off x="164592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0" name="テキスト ボックス 789">
          <a:extLst>
            <a:ext uri="{FF2B5EF4-FFF2-40B4-BE49-F238E27FC236}">
              <a16:creationId xmlns:a16="http://schemas.microsoft.com/office/drawing/2014/main" id="{53A30047-9B82-431F-8192-484E0392CD50}"/>
            </a:ext>
          </a:extLst>
        </xdr:cNvPr>
        <xdr:cNvSpPr txBox="1"/>
      </xdr:nvSpPr>
      <xdr:spPr>
        <a:xfrm>
          <a:off x="1604917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1" name="直線コネクタ 790">
          <a:extLst>
            <a:ext uri="{FF2B5EF4-FFF2-40B4-BE49-F238E27FC236}">
              <a16:creationId xmlns:a16="http://schemas.microsoft.com/office/drawing/2014/main" id="{7877F1F4-7CB9-4029-A6E0-4A5ABE4221B0}"/>
            </a:ext>
          </a:extLst>
        </xdr:cNvPr>
        <xdr:cNvCxnSpPr/>
      </xdr:nvCxnSpPr>
      <xdr:spPr>
        <a:xfrm>
          <a:off x="164592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2" name="テキスト ボックス 791">
          <a:extLst>
            <a:ext uri="{FF2B5EF4-FFF2-40B4-BE49-F238E27FC236}">
              <a16:creationId xmlns:a16="http://schemas.microsoft.com/office/drawing/2014/main" id="{8EF77AF0-DD91-4115-8A9C-586E684DF1AF}"/>
            </a:ext>
          </a:extLst>
        </xdr:cNvPr>
        <xdr:cNvSpPr txBox="1"/>
      </xdr:nvSpPr>
      <xdr:spPr>
        <a:xfrm>
          <a:off x="1604917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3" name="直線コネクタ 792">
          <a:extLst>
            <a:ext uri="{FF2B5EF4-FFF2-40B4-BE49-F238E27FC236}">
              <a16:creationId xmlns:a16="http://schemas.microsoft.com/office/drawing/2014/main" id="{E8577EEE-5A38-4332-B81B-8ACABCC68C23}"/>
            </a:ext>
          </a:extLst>
        </xdr:cNvPr>
        <xdr:cNvCxnSpPr/>
      </xdr:nvCxnSpPr>
      <xdr:spPr>
        <a:xfrm>
          <a:off x="164592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4" name="テキスト ボックス 793">
          <a:extLst>
            <a:ext uri="{FF2B5EF4-FFF2-40B4-BE49-F238E27FC236}">
              <a16:creationId xmlns:a16="http://schemas.microsoft.com/office/drawing/2014/main" id="{5527AA67-5ABA-48E8-A116-43CD76790C71}"/>
            </a:ext>
          </a:extLst>
        </xdr:cNvPr>
        <xdr:cNvSpPr txBox="1"/>
      </xdr:nvSpPr>
      <xdr:spPr>
        <a:xfrm>
          <a:off x="1604917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5" name="直線コネクタ 794">
          <a:extLst>
            <a:ext uri="{FF2B5EF4-FFF2-40B4-BE49-F238E27FC236}">
              <a16:creationId xmlns:a16="http://schemas.microsoft.com/office/drawing/2014/main" id="{DF97EB98-BCEA-4725-B017-61144C0B81FE}"/>
            </a:ext>
          </a:extLst>
        </xdr:cNvPr>
        <xdr:cNvCxnSpPr/>
      </xdr:nvCxnSpPr>
      <xdr:spPr>
        <a:xfrm>
          <a:off x="164592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6" name="テキスト ボックス 795">
          <a:extLst>
            <a:ext uri="{FF2B5EF4-FFF2-40B4-BE49-F238E27FC236}">
              <a16:creationId xmlns:a16="http://schemas.microsoft.com/office/drawing/2014/main" id="{475C5691-C7D3-4926-8B35-47593186F1E8}"/>
            </a:ext>
          </a:extLst>
        </xdr:cNvPr>
        <xdr:cNvSpPr txBox="1"/>
      </xdr:nvSpPr>
      <xdr:spPr>
        <a:xfrm>
          <a:off x="1604917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7" name="直線コネクタ 796">
          <a:extLst>
            <a:ext uri="{FF2B5EF4-FFF2-40B4-BE49-F238E27FC236}">
              <a16:creationId xmlns:a16="http://schemas.microsoft.com/office/drawing/2014/main" id="{54621A8C-F855-46AB-9C10-DC7D763B3B1C}"/>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8" name="テキスト ボックス 797">
          <a:extLst>
            <a:ext uri="{FF2B5EF4-FFF2-40B4-BE49-F238E27FC236}">
              <a16:creationId xmlns:a16="http://schemas.microsoft.com/office/drawing/2014/main" id="{368713C0-BF94-4296-A801-758F7322A1E7}"/>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9" name="【児童館】&#10;一人当たり面積グラフ枠">
          <a:extLst>
            <a:ext uri="{FF2B5EF4-FFF2-40B4-BE49-F238E27FC236}">
              <a16:creationId xmlns:a16="http://schemas.microsoft.com/office/drawing/2014/main" id="{21D596EC-ACD9-4071-8B25-A3F935ECED5F}"/>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113212</xdr:rowOff>
    </xdr:from>
    <xdr:to>
      <xdr:col>116</xdr:col>
      <xdr:colOff>62864</xdr:colOff>
      <xdr:row>86</xdr:row>
      <xdr:rowOff>67492</xdr:rowOff>
    </xdr:to>
    <xdr:cxnSp macro="">
      <xdr:nvCxnSpPr>
        <xdr:cNvPr id="800" name="直線コネクタ 799">
          <a:extLst>
            <a:ext uri="{FF2B5EF4-FFF2-40B4-BE49-F238E27FC236}">
              <a16:creationId xmlns:a16="http://schemas.microsoft.com/office/drawing/2014/main" id="{01DF6DF1-6B95-4D68-9F8F-34C986934ED6}"/>
            </a:ext>
          </a:extLst>
        </xdr:cNvPr>
        <xdr:cNvCxnSpPr/>
      </xdr:nvCxnSpPr>
      <xdr:spPr>
        <a:xfrm flipV="1">
          <a:off x="19951064" y="12997362"/>
          <a:ext cx="0" cy="1275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71319</xdr:rowOff>
    </xdr:from>
    <xdr:ext cx="469744" cy="259045"/>
    <xdr:sp macro="" textlink="">
      <xdr:nvSpPr>
        <xdr:cNvPr id="801" name="【児童館】&#10;一人当たり面積最小値テキスト">
          <a:extLst>
            <a:ext uri="{FF2B5EF4-FFF2-40B4-BE49-F238E27FC236}">
              <a16:creationId xmlns:a16="http://schemas.microsoft.com/office/drawing/2014/main" id="{3BA7B9B0-B094-4574-9023-8DB918E72617}"/>
            </a:ext>
          </a:extLst>
        </xdr:cNvPr>
        <xdr:cNvSpPr txBox="1"/>
      </xdr:nvSpPr>
      <xdr:spPr>
        <a:xfrm>
          <a:off x="19989800" y="14276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67492</xdr:rowOff>
    </xdr:from>
    <xdr:to>
      <xdr:col>116</xdr:col>
      <xdr:colOff>152400</xdr:colOff>
      <xdr:row>86</xdr:row>
      <xdr:rowOff>67492</xdr:rowOff>
    </xdr:to>
    <xdr:cxnSp macro="">
      <xdr:nvCxnSpPr>
        <xdr:cNvPr id="802" name="直線コネクタ 801">
          <a:extLst>
            <a:ext uri="{FF2B5EF4-FFF2-40B4-BE49-F238E27FC236}">
              <a16:creationId xmlns:a16="http://schemas.microsoft.com/office/drawing/2014/main" id="{71D7188A-5F1D-4A6B-9CF1-00AABF2B0ED2}"/>
            </a:ext>
          </a:extLst>
        </xdr:cNvPr>
        <xdr:cNvCxnSpPr/>
      </xdr:nvCxnSpPr>
      <xdr:spPr>
        <a:xfrm>
          <a:off x="19881850" y="1427244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59889</xdr:rowOff>
    </xdr:from>
    <xdr:ext cx="469744" cy="259045"/>
    <xdr:sp macro="" textlink="">
      <xdr:nvSpPr>
        <xdr:cNvPr id="803" name="【児童館】&#10;一人当たり面積最大値テキスト">
          <a:extLst>
            <a:ext uri="{FF2B5EF4-FFF2-40B4-BE49-F238E27FC236}">
              <a16:creationId xmlns:a16="http://schemas.microsoft.com/office/drawing/2014/main" id="{96167A64-E830-476F-9E70-C72AAF443A73}"/>
            </a:ext>
          </a:extLst>
        </xdr:cNvPr>
        <xdr:cNvSpPr txBox="1"/>
      </xdr:nvSpPr>
      <xdr:spPr>
        <a:xfrm>
          <a:off x="19989800" y="12778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113212</xdr:rowOff>
    </xdr:from>
    <xdr:to>
      <xdr:col>116</xdr:col>
      <xdr:colOff>152400</xdr:colOff>
      <xdr:row>78</xdr:row>
      <xdr:rowOff>113212</xdr:rowOff>
    </xdr:to>
    <xdr:cxnSp macro="">
      <xdr:nvCxnSpPr>
        <xdr:cNvPr id="804" name="直線コネクタ 803">
          <a:extLst>
            <a:ext uri="{FF2B5EF4-FFF2-40B4-BE49-F238E27FC236}">
              <a16:creationId xmlns:a16="http://schemas.microsoft.com/office/drawing/2014/main" id="{7356CBB1-A84C-400A-B7D4-4009B688896E}"/>
            </a:ext>
          </a:extLst>
        </xdr:cNvPr>
        <xdr:cNvCxnSpPr/>
      </xdr:nvCxnSpPr>
      <xdr:spPr>
        <a:xfrm>
          <a:off x="19881850" y="1299736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50998</xdr:rowOff>
    </xdr:from>
    <xdr:ext cx="469744" cy="259045"/>
    <xdr:sp macro="" textlink="">
      <xdr:nvSpPr>
        <xdr:cNvPr id="805" name="【児童館】&#10;一人当たり面積平均値テキスト">
          <a:extLst>
            <a:ext uri="{FF2B5EF4-FFF2-40B4-BE49-F238E27FC236}">
              <a16:creationId xmlns:a16="http://schemas.microsoft.com/office/drawing/2014/main" id="{AE895BB7-7831-419F-9241-551DE43A1B3B}"/>
            </a:ext>
          </a:extLst>
        </xdr:cNvPr>
        <xdr:cNvSpPr txBox="1"/>
      </xdr:nvSpPr>
      <xdr:spPr>
        <a:xfrm>
          <a:off x="19989800" y="139257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28121</xdr:rowOff>
    </xdr:from>
    <xdr:to>
      <xdr:col>116</xdr:col>
      <xdr:colOff>114300</xdr:colOff>
      <xdr:row>85</xdr:row>
      <xdr:rowOff>129721</xdr:rowOff>
    </xdr:to>
    <xdr:sp macro="" textlink="">
      <xdr:nvSpPr>
        <xdr:cNvPr id="806" name="フローチャート: 判断 805">
          <a:extLst>
            <a:ext uri="{FF2B5EF4-FFF2-40B4-BE49-F238E27FC236}">
              <a16:creationId xmlns:a16="http://schemas.microsoft.com/office/drawing/2014/main" id="{312DB737-F928-476B-8257-5D24B580CD0C}"/>
            </a:ext>
          </a:extLst>
        </xdr:cNvPr>
        <xdr:cNvSpPr/>
      </xdr:nvSpPr>
      <xdr:spPr>
        <a:xfrm>
          <a:off x="19900900" y="14067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19957</xdr:rowOff>
    </xdr:from>
    <xdr:to>
      <xdr:col>112</xdr:col>
      <xdr:colOff>38100</xdr:colOff>
      <xdr:row>85</xdr:row>
      <xdr:rowOff>121557</xdr:rowOff>
    </xdr:to>
    <xdr:sp macro="" textlink="">
      <xdr:nvSpPr>
        <xdr:cNvPr id="807" name="フローチャート: 判断 806">
          <a:extLst>
            <a:ext uri="{FF2B5EF4-FFF2-40B4-BE49-F238E27FC236}">
              <a16:creationId xmlns:a16="http://schemas.microsoft.com/office/drawing/2014/main" id="{0DD3B00B-BE85-41C5-AC00-2EAFB31A5287}"/>
            </a:ext>
          </a:extLst>
        </xdr:cNvPr>
        <xdr:cNvSpPr/>
      </xdr:nvSpPr>
      <xdr:spPr>
        <a:xfrm>
          <a:off x="19157950" y="1405980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808" name="フローチャート: 判断 807">
          <a:extLst>
            <a:ext uri="{FF2B5EF4-FFF2-40B4-BE49-F238E27FC236}">
              <a16:creationId xmlns:a16="http://schemas.microsoft.com/office/drawing/2014/main" id="{5C633C38-D950-49B4-AF4E-C4E7EA1F7EDB}"/>
            </a:ext>
          </a:extLst>
        </xdr:cNvPr>
        <xdr:cNvSpPr/>
      </xdr:nvSpPr>
      <xdr:spPr>
        <a:xfrm>
          <a:off x="18345150" y="14092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59145</xdr:rowOff>
    </xdr:from>
    <xdr:to>
      <xdr:col>102</xdr:col>
      <xdr:colOff>165100</xdr:colOff>
      <xdr:row>85</xdr:row>
      <xdr:rowOff>160745</xdr:rowOff>
    </xdr:to>
    <xdr:sp macro="" textlink="">
      <xdr:nvSpPr>
        <xdr:cNvPr id="809" name="フローチャート: 判断 808">
          <a:extLst>
            <a:ext uri="{FF2B5EF4-FFF2-40B4-BE49-F238E27FC236}">
              <a16:creationId xmlns:a16="http://schemas.microsoft.com/office/drawing/2014/main" id="{EF665FD7-4256-4C09-9B32-F9B6EDDFBB97}"/>
            </a:ext>
          </a:extLst>
        </xdr:cNvPr>
        <xdr:cNvSpPr/>
      </xdr:nvSpPr>
      <xdr:spPr>
        <a:xfrm>
          <a:off x="17551400" y="1409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104866</xdr:rowOff>
    </xdr:from>
    <xdr:to>
      <xdr:col>98</xdr:col>
      <xdr:colOff>38100</xdr:colOff>
      <xdr:row>86</xdr:row>
      <xdr:rowOff>35016</xdr:rowOff>
    </xdr:to>
    <xdr:sp macro="" textlink="">
      <xdr:nvSpPr>
        <xdr:cNvPr id="810" name="フローチャート: 判断 809">
          <a:extLst>
            <a:ext uri="{FF2B5EF4-FFF2-40B4-BE49-F238E27FC236}">
              <a16:creationId xmlns:a16="http://schemas.microsoft.com/office/drawing/2014/main" id="{8BAE25A0-49B3-4D9C-AED4-18BF12BAD1B3}"/>
            </a:ext>
          </a:extLst>
        </xdr:cNvPr>
        <xdr:cNvSpPr/>
      </xdr:nvSpPr>
      <xdr:spPr>
        <a:xfrm>
          <a:off x="16757650" y="1414471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192EB485-8ECB-4ECD-A0E4-C464C8485E83}"/>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CA38EE5F-E7C9-4B28-AAAC-1405CA170110}"/>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19560D53-5C39-4310-80E5-D9FF7AF374E4}"/>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B29B95D5-51F2-45ED-BE1A-AC2BAB77820C}"/>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EE1CA9C5-10B1-439D-8220-9CC0981CF1DF}"/>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166914</xdr:rowOff>
    </xdr:from>
    <xdr:to>
      <xdr:col>116</xdr:col>
      <xdr:colOff>114300</xdr:colOff>
      <xdr:row>86</xdr:row>
      <xdr:rowOff>97064</xdr:rowOff>
    </xdr:to>
    <xdr:sp macro="" textlink="">
      <xdr:nvSpPr>
        <xdr:cNvPr id="816" name="楕円 815">
          <a:extLst>
            <a:ext uri="{FF2B5EF4-FFF2-40B4-BE49-F238E27FC236}">
              <a16:creationId xmlns:a16="http://schemas.microsoft.com/office/drawing/2014/main" id="{9C755C14-B953-475F-A9C3-360D3C70EA66}"/>
            </a:ext>
          </a:extLst>
        </xdr:cNvPr>
        <xdr:cNvSpPr/>
      </xdr:nvSpPr>
      <xdr:spPr>
        <a:xfrm>
          <a:off x="19900900" y="142067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81841</xdr:rowOff>
    </xdr:from>
    <xdr:ext cx="469744" cy="259045"/>
    <xdr:sp macro="" textlink="">
      <xdr:nvSpPr>
        <xdr:cNvPr id="817" name="【児童館】&#10;一人当たり面積該当値テキスト">
          <a:extLst>
            <a:ext uri="{FF2B5EF4-FFF2-40B4-BE49-F238E27FC236}">
              <a16:creationId xmlns:a16="http://schemas.microsoft.com/office/drawing/2014/main" id="{7E825BB8-8E7D-43F7-A1E4-DB87232461E9}"/>
            </a:ext>
          </a:extLst>
        </xdr:cNvPr>
        <xdr:cNvSpPr txBox="1"/>
      </xdr:nvSpPr>
      <xdr:spPr>
        <a:xfrm>
          <a:off x="19989800" y="1412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170180</xdr:rowOff>
    </xdr:from>
    <xdr:to>
      <xdr:col>112</xdr:col>
      <xdr:colOff>38100</xdr:colOff>
      <xdr:row>86</xdr:row>
      <xdr:rowOff>100330</xdr:rowOff>
    </xdr:to>
    <xdr:sp macro="" textlink="">
      <xdr:nvSpPr>
        <xdr:cNvPr id="818" name="楕円 817">
          <a:extLst>
            <a:ext uri="{FF2B5EF4-FFF2-40B4-BE49-F238E27FC236}">
              <a16:creationId xmlns:a16="http://schemas.microsoft.com/office/drawing/2014/main" id="{A1BDE02B-6B92-4D0D-A7F4-7BDDE7B7DBC7}"/>
            </a:ext>
          </a:extLst>
        </xdr:cNvPr>
        <xdr:cNvSpPr/>
      </xdr:nvSpPr>
      <xdr:spPr>
        <a:xfrm>
          <a:off x="19157950" y="142036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46264</xdr:rowOff>
    </xdr:from>
    <xdr:to>
      <xdr:col>116</xdr:col>
      <xdr:colOff>63500</xdr:colOff>
      <xdr:row>86</xdr:row>
      <xdr:rowOff>49530</xdr:rowOff>
    </xdr:to>
    <xdr:cxnSp macro="">
      <xdr:nvCxnSpPr>
        <xdr:cNvPr id="819" name="直線コネクタ 818">
          <a:extLst>
            <a:ext uri="{FF2B5EF4-FFF2-40B4-BE49-F238E27FC236}">
              <a16:creationId xmlns:a16="http://schemas.microsoft.com/office/drawing/2014/main" id="{C83E7FB3-F828-451A-9532-B7D0C4DD8724}"/>
            </a:ext>
          </a:extLst>
        </xdr:cNvPr>
        <xdr:cNvCxnSpPr/>
      </xdr:nvCxnSpPr>
      <xdr:spPr>
        <a:xfrm flipV="1">
          <a:off x="19202400" y="14251214"/>
          <a:ext cx="7493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363</xdr:rowOff>
    </xdr:from>
    <xdr:to>
      <xdr:col>107</xdr:col>
      <xdr:colOff>101600</xdr:colOff>
      <xdr:row>86</xdr:row>
      <xdr:rowOff>101963</xdr:rowOff>
    </xdr:to>
    <xdr:sp macro="" textlink="">
      <xdr:nvSpPr>
        <xdr:cNvPr id="820" name="楕円 819">
          <a:extLst>
            <a:ext uri="{FF2B5EF4-FFF2-40B4-BE49-F238E27FC236}">
              <a16:creationId xmlns:a16="http://schemas.microsoft.com/office/drawing/2014/main" id="{FE4A4686-7C0A-45F5-A0A1-6A4F18B8378B}"/>
            </a:ext>
          </a:extLst>
        </xdr:cNvPr>
        <xdr:cNvSpPr/>
      </xdr:nvSpPr>
      <xdr:spPr>
        <a:xfrm>
          <a:off x="18345150" y="1420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49530</xdr:rowOff>
    </xdr:from>
    <xdr:to>
      <xdr:col>111</xdr:col>
      <xdr:colOff>177800</xdr:colOff>
      <xdr:row>86</xdr:row>
      <xdr:rowOff>51163</xdr:rowOff>
    </xdr:to>
    <xdr:cxnSp macro="">
      <xdr:nvCxnSpPr>
        <xdr:cNvPr id="821" name="直線コネクタ 820">
          <a:extLst>
            <a:ext uri="{FF2B5EF4-FFF2-40B4-BE49-F238E27FC236}">
              <a16:creationId xmlns:a16="http://schemas.microsoft.com/office/drawing/2014/main" id="{03E3B0EC-6397-401E-AC13-968C78FF5CD2}"/>
            </a:ext>
          </a:extLst>
        </xdr:cNvPr>
        <xdr:cNvCxnSpPr/>
      </xdr:nvCxnSpPr>
      <xdr:spPr>
        <a:xfrm flipV="1">
          <a:off x="18395950" y="14254480"/>
          <a:ext cx="80645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3629</xdr:rowOff>
    </xdr:from>
    <xdr:to>
      <xdr:col>102</xdr:col>
      <xdr:colOff>165100</xdr:colOff>
      <xdr:row>86</xdr:row>
      <xdr:rowOff>105229</xdr:rowOff>
    </xdr:to>
    <xdr:sp macro="" textlink="">
      <xdr:nvSpPr>
        <xdr:cNvPr id="822" name="楕円 821">
          <a:extLst>
            <a:ext uri="{FF2B5EF4-FFF2-40B4-BE49-F238E27FC236}">
              <a16:creationId xmlns:a16="http://schemas.microsoft.com/office/drawing/2014/main" id="{715FA04B-E5D3-41C7-B234-2A5942076D1F}"/>
            </a:ext>
          </a:extLst>
        </xdr:cNvPr>
        <xdr:cNvSpPr/>
      </xdr:nvSpPr>
      <xdr:spPr>
        <a:xfrm>
          <a:off x="17551400" y="14208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51163</xdr:rowOff>
    </xdr:from>
    <xdr:to>
      <xdr:col>107</xdr:col>
      <xdr:colOff>50800</xdr:colOff>
      <xdr:row>86</xdr:row>
      <xdr:rowOff>54429</xdr:rowOff>
    </xdr:to>
    <xdr:cxnSp macro="">
      <xdr:nvCxnSpPr>
        <xdr:cNvPr id="823" name="直線コネクタ 822">
          <a:extLst>
            <a:ext uri="{FF2B5EF4-FFF2-40B4-BE49-F238E27FC236}">
              <a16:creationId xmlns:a16="http://schemas.microsoft.com/office/drawing/2014/main" id="{328E5821-126D-4661-A47A-BA41334D7724}"/>
            </a:ext>
          </a:extLst>
        </xdr:cNvPr>
        <xdr:cNvCxnSpPr/>
      </xdr:nvCxnSpPr>
      <xdr:spPr>
        <a:xfrm flipV="1">
          <a:off x="17602200" y="14256113"/>
          <a:ext cx="7937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6894</xdr:rowOff>
    </xdr:from>
    <xdr:to>
      <xdr:col>98</xdr:col>
      <xdr:colOff>38100</xdr:colOff>
      <xdr:row>86</xdr:row>
      <xdr:rowOff>108494</xdr:rowOff>
    </xdr:to>
    <xdr:sp macro="" textlink="">
      <xdr:nvSpPr>
        <xdr:cNvPr id="824" name="楕円 823">
          <a:extLst>
            <a:ext uri="{FF2B5EF4-FFF2-40B4-BE49-F238E27FC236}">
              <a16:creationId xmlns:a16="http://schemas.microsoft.com/office/drawing/2014/main" id="{CF56FB7B-3570-46DE-95F7-5D23BDD4B52F}"/>
            </a:ext>
          </a:extLst>
        </xdr:cNvPr>
        <xdr:cNvSpPr/>
      </xdr:nvSpPr>
      <xdr:spPr>
        <a:xfrm>
          <a:off x="16757650" y="1421184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54429</xdr:rowOff>
    </xdr:from>
    <xdr:to>
      <xdr:col>102</xdr:col>
      <xdr:colOff>114300</xdr:colOff>
      <xdr:row>86</xdr:row>
      <xdr:rowOff>57694</xdr:rowOff>
    </xdr:to>
    <xdr:cxnSp macro="">
      <xdr:nvCxnSpPr>
        <xdr:cNvPr id="825" name="直線コネクタ 824">
          <a:extLst>
            <a:ext uri="{FF2B5EF4-FFF2-40B4-BE49-F238E27FC236}">
              <a16:creationId xmlns:a16="http://schemas.microsoft.com/office/drawing/2014/main" id="{6BEC2842-499A-483A-A736-D2538BB31637}"/>
            </a:ext>
          </a:extLst>
        </xdr:cNvPr>
        <xdr:cNvCxnSpPr/>
      </xdr:nvCxnSpPr>
      <xdr:spPr>
        <a:xfrm flipV="1">
          <a:off x="16802100" y="14259379"/>
          <a:ext cx="8001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138084</xdr:rowOff>
    </xdr:from>
    <xdr:ext cx="469744" cy="259045"/>
    <xdr:sp macro="" textlink="">
      <xdr:nvSpPr>
        <xdr:cNvPr id="826" name="n_1aveValue【児童館】&#10;一人当たり面積">
          <a:extLst>
            <a:ext uri="{FF2B5EF4-FFF2-40B4-BE49-F238E27FC236}">
              <a16:creationId xmlns:a16="http://schemas.microsoft.com/office/drawing/2014/main" id="{FB5EA2DD-B3F7-44B8-8742-5A5F86857DC9}"/>
            </a:ext>
          </a:extLst>
        </xdr:cNvPr>
        <xdr:cNvSpPr txBox="1"/>
      </xdr:nvSpPr>
      <xdr:spPr>
        <a:xfrm>
          <a:off x="18980227" y="13847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827" name="n_2aveValue【児童館】&#10;一人当たり面積">
          <a:extLst>
            <a:ext uri="{FF2B5EF4-FFF2-40B4-BE49-F238E27FC236}">
              <a16:creationId xmlns:a16="http://schemas.microsoft.com/office/drawing/2014/main" id="{B2136031-2F40-4092-A053-E3DA86BC2647}"/>
            </a:ext>
          </a:extLst>
        </xdr:cNvPr>
        <xdr:cNvSpPr txBox="1"/>
      </xdr:nvSpPr>
      <xdr:spPr>
        <a:xfrm>
          <a:off x="18180127" y="13874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5822</xdr:rowOff>
    </xdr:from>
    <xdr:ext cx="469744" cy="259045"/>
    <xdr:sp macro="" textlink="">
      <xdr:nvSpPr>
        <xdr:cNvPr id="828" name="n_3aveValue【児童館】&#10;一人当たり面積">
          <a:extLst>
            <a:ext uri="{FF2B5EF4-FFF2-40B4-BE49-F238E27FC236}">
              <a16:creationId xmlns:a16="http://schemas.microsoft.com/office/drawing/2014/main" id="{2E3EFB2C-02E1-43F9-ADFD-8A4892DA4403}"/>
            </a:ext>
          </a:extLst>
        </xdr:cNvPr>
        <xdr:cNvSpPr txBox="1"/>
      </xdr:nvSpPr>
      <xdr:spPr>
        <a:xfrm>
          <a:off x="17386377" y="13880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51543</xdr:rowOff>
    </xdr:from>
    <xdr:ext cx="469744" cy="259045"/>
    <xdr:sp macro="" textlink="">
      <xdr:nvSpPr>
        <xdr:cNvPr id="829" name="n_4aveValue【児童館】&#10;一人当たり面積">
          <a:extLst>
            <a:ext uri="{FF2B5EF4-FFF2-40B4-BE49-F238E27FC236}">
              <a16:creationId xmlns:a16="http://schemas.microsoft.com/office/drawing/2014/main" id="{AE4A8A33-DA64-433D-AD3B-1D918EC3446C}"/>
            </a:ext>
          </a:extLst>
        </xdr:cNvPr>
        <xdr:cNvSpPr txBox="1"/>
      </xdr:nvSpPr>
      <xdr:spPr>
        <a:xfrm>
          <a:off x="16592627" y="13926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91457</xdr:rowOff>
    </xdr:from>
    <xdr:ext cx="469744" cy="259045"/>
    <xdr:sp macro="" textlink="">
      <xdr:nvSpPr>
        <xdr:cNvPr id="830" name="n_1mainValue【児童館】&#10;一人当たり面積">
          <a:extLst>
            <a:ext uri="{FF2B5EF4-FFF2-40B4-BE49-F238E27FC236}">
              <a16:creationId xmlns:a16="http://schemas.microsoft.com/office/drawing/2014/main" id="{E94AC273-F999-434D-A7C4-62AA619D43AF}"/>
            </a:ext>
          </a:extLst>
        </xdr:cNvPr>
        <xdr:cNvSpPr txBox="1"/>
      </xdr:nvSpPr>
      <xdr:spPr>
        <a:xfrm>
          <a:off x="18980227" y="1429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93090</xdr:rowOff>
    </xdr:from>
    <xdr:ext cx="469744" cy="259045"/>
    <xdr:sp macro="" textlink="">
      <xdr:nvSpPr>
        <xdr:cNvPr id="831" name="n_2mainValue【児童館】&#10;一人当たり面積">
          <a:extLst>
            <a:ext uri="{FF2B5EF4-FFF2-40B4-BE49-F238E27FC236}">
              <a16:creationId xmlns:a16="http://schemas.microsoft.com/office/drawing/2014/main" id="{694123B4-0C16-4FE3-AF3C-1511463948C9}"/>
            </a:ext>
          </a:extLst>
        </xdr:cNvPr>
        <xdr:cNvSpPr txBox="1"/>
      </xdr:nvSpPr>
      <xdr:spPr>
        <a:xfrm>
          <a:off x="18180127" y="14298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96356</xdr:rowOff>
    </xdr:from>
    <xdr:ext cx="469744" cy="259045"/>
    <xdr:sp macro="" textlink="">
      <xdr:nvSpPr>
        <xdr:cNvPr id="832" name="n_3mainValue【児童館】&#10;一人当たり面積">
          <a:extLst>
            <a:ext uri="{FF2B5EF4-FFF2-40B4-BE49-F238E27FC236}">
              <a16:creationId xmlns:a16="http://schemas.microsoft.com/office/drawing/2014/main" id="{0E8D4C3A-3A64-43B4-B76F-57240BC874AC}"/>
            </a:ext>
          </a:extLst>
        </xdr:cNvPr>
        <xdr:cNvSpPr txBox="1"/>
      </xdr:nvSpPr>
      <xdr:spPr>
        <a:xfrm>
          <a:off x="17386377" y="14301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99621</xdr:rowOff>
    </xdr:from>
    <xdr:ext cx="469744" cy="259045"/>
    <xdr:sp macro="" textlink="">
      <xdr:nvSpPr>
        <xdr:cNvPr id="833" name="n_4mainValue【児童館】&#10;一人当たり面積">
          <a:extLst>
            <a:ext uri="{FF2B5EF4-FFF2-40B4-BE49-F238E27FC236}">
              <a16:creationId xmlns:a16="http://schemas.microsoft.com/office/drawing/2014/main" id="{D76C0D47-C639-42B5-A7B3-4822AEAE46D2}"/>
            </a:ext>
          </a:extLst>
        </xdr:cNvPr>
        <xdr:cNvSpPr txBox="1"/>
      </xdr:nvSpPr>
      <xdr:spPr>
        <a:xfrm>
          <a:off x="16592627" y="14304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4" name="正方形/長方形 833">
          <a:extLst>
            <a:ext uri="{FF2B5EF4-FFF2-40B4-BE49-F238E27FC236}">
              <a16:creationId xmlns:a16="http://schemas.microsoft.com/office/drawing/2014/main" id="{9D94188B-055D-4C8F-8496-7D091729E06F}"/>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5" name="正方形/長方形 834">
          <a:extLst>
            <a:ext uri="{FF2B5EF4-FFF2-40B4-BE49-F238E27FC236}">
              <a16:creationId xmlns:a16="http://schemas.microsoft.com/office/drawing/2014/main" id="{B9AC062B-5DA1-4DC4-97C2-3B263F838DAC}"/>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6" name="正方形/長方形 835">
          <a:extLst>
            <a:ext uri="{FF2B5EF4-FFF2-40B4-BE49-F238E27FC236}">
              <a16:creationId xmlns:a16="http://schemas.microsoft.com/office/drawing/2014/main" id="{68B3C4CA-D8CE-47C3-86DC-83687C507B34}"/>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7" name="正方形/長方形 836">
          <a:extLst>
            <a:ext uri="{FF2B5EF4-FFF2-40B4-BE49-F238E27FC236}">
              <a16:creationId xmlns:a16="http://schemas.microsoft.com/office/drawing/2014/main" id="{CDBAD735-5924-4675-B464-2E88D527EC42}"/>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8" name="正方形/長方形 837">
          <a:extLst>
            <a:ext uri="{FF2B5EF4-FFF2-40B4-BE49-F238E27FC236}">
              <a16:creationId xmlns:a16="http://schemas.microsoft.com/office/drawing/2014/main" id="{9996221D-0DAA-4FE1-8C6C-329025FF5B44}"/>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9" name="正方形/長方形 838">
          <a:extLst>
            <a:ext uri="{FF2B5EF4-FFF2-40B4-BE49-F238E27FC236}">
              <a16:creationId xmlns:a16="http://schemas.microsoft.com/office/drawing/2014/main" id="{0B271E3C-8E0B-474C-BB09-3710744EF717}"/>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0" name="正方形/長方形 839">
          <a:extLst>
            <a:ext uri="{FF2B5EF4-FFF2-40B4-BE49-F238E27FC236}">
              <a16:creationId xmlns:a16="http://schemas.microsoft.com/office/drawing/2014/main" id="{D11010B9-F4FA-40A7-B0D8-DABD26AF5B65}"/>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1" name="正方形/長方形 840">
          <a:extLst>
            <a:ext uri="{FF2B5EF4-FFF2-40B4-BE49-F238E27FC236}">
              <a16:creationId xmlns:a16="http://schemas.microsoft.com/office/drawing/2014/main" id="{21DD1C2D-019A-486F-B743-92A7F553A3F5}"/>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2" name="テキスト ボックス 841">
          <a:extLst>
            <a:ext uri="{FF2B5EF4-FFF2-40B4-BE49-F238E27FC236}">
              <a16:creationId xmlns:a16="http://schemas.microsoft.com/office/drawing/2014/main" id="{58CC3E72-3853-4D36-9056-DEBC8A842CB9}"/>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3" name="直線コネクタ 842">
          <a:extLst>
            <a:ext uri="{FF2B5EF4-FFF2-40B4-BE49-F238E27FC236}">
              <a16:creationId xmlns:a16="http://schemas.microsoft.com/office/drawing/2014/main" id="{BEC9D200-1CCB-48F3-B97A-B6EA23D1D4E3}"/>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4" name="テキスト ボックス 843">
          <a:extLst>
            <a:ext uri="{FF2B5EF4-FFF2-40B4-BE49-F238E27FC236}">
              <a16:creationId xmlns:a16="http://schemas.microsoft.com/office/drawing/2014/main" id="{2958759C-CE86-4AC5-A5AF-8E01D8EB5056}"/>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5" name="直線コネクタ 844">
          <a:extLst>
            <a:ext uri="{FF2B5EF4-FFF2-40B4-BE49-F238E27FC236}">
              <a16:creationId xmlns:a16="http://schemas.microsoft.com/office/drawing/2014/main" id="{17F92FB9-CFF3-4328-B281-B4AE8E08F551}"/>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6" name="テキスト ボックス 845">
          <a:extLst>
            <a:ext uri="{FF2B5EF4-FFF2-40B4-BE49-F238E27FC236}">
              <a16:creationId xmlns:a16="http://schemas.microsoft.com/office/drawing/2014/main" id="{EED45F9F-A0DA-4F4C-8013-B87AF827CB49}"/>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7" name="直線コネクタ 846">
          <a:extLst>
            <a:ext uri="{FF2B5EF4-FFF2-40B4-BE49-F238E27FC236}">
              <a16:creationId xmlns:a16="http://schemas.microsoft.com/office/drawing/2014/main" id="{A672454E-14AD-4BBB-9BC1-63EED0469005}"/>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8" name="テキスト ボックス 847">
          <a:extLst>
            <a:ext uri="{FF2B5EF4-FFF2-40B4-BE49-F238E27FC236}">
              <a16:creationId xmlns:a16="http://schemas.microsoft.com/office/drawing/2014/main" id="{85B23258-7397-4816-B675-061F4A83ABD4}"/>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9" name="直線コネクタ 848">
          <a:extLst>
            <a:ext uri="{FF2B5EF4-FFF2-40B4-BE49-F238E27FC236}">
              <a16:creationId xmlns:a16="http://schemas.microsoft.com/office/drawing/2014/main" id="{576BD9A8-CA2B-4B04-ADDC-1738CB6543B9}"/>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0" name="テキスト ボックス 849">
          <a:extLst>
            <a:ext uri="{FF2B5EF4-FFF2-40B4-BE49-F238E27FC236}">
              <a16:creationId xmlns:a16="http://schemas.microsoft.com/office/drawing/2014/main" id="{83038A7E-B083-484C-85A1-5DFF604E62C9}"/>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1" name="直線コネクタ 850">
          <a:extLst>
            <a:ext uri="{FF2B5EF4-FFF2-40B4-BE49-F238E27FC236}">
              <a16:creationId xmlns:a16="http://schemas.microsoft.com/office/drawing/2014/main" id="{4C024A09-450A-44ED-922A-7931CB4D36FA}"/>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2" name="テキスト ボックス 851">
          <a:extLst>
            <a:ext uri="{FF2B5EF4-FFF2-40B4-BE49-F238E27FC236}">
              <a16:creationId xmlns:a16="http://schemas.microsoft.com/office/drawing/2014/main" id="{D7CC095A-3F53-4C4C-9FEB-FF06AE7CFE40}"/>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3" name="直線コネクタ 852">
          <a:extLst>
            <a:ext uri="{FF2B5EF4-FFF2-40B4-BE49-F238E27FC236}">
              <a16:creationId xmlns:a16="http://schemas.microsoft.com/office/drawing/2014/main" id="{C835CB4F-BBF9-4EA4-972F-A1E8A334F887}"/>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4" name="テキスト ボックス 853">
          <a:extLst>
            <a:ext uri="{FF2B5EF4-FFF2-40B4-BE49-F238E27FC236}">
              <a16:creationId xmlns:a16="http://schemas.microsoft.com/office/drawing/2014/main" id="{1C100E97-A837-4CA5-A430-4119CEF8A889}"/>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5" name="直線コネクタ 854">
          <a:extLst>
            <a:ext uri="{FF2B5EF4-FFF2-40B4-BE49-F238E27FC236}">
              <a16:creationId xmlns:a16="http://schemas.microsoft.com/office/drawing/2014/main" id="{85E455AC-9FE0-4FAA-BE50-CB8DF5487B5C}"/>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6" name="テキスト ボックス 855">
          <a:extLst>
            <a:ext uri="{FF2B5EF4-FFF2-40B4-BE49-F238E27FC236}">
              <a16:creationId xmlns:a16="http://schemas.microsoft.com/office/drawing/2014/main" id="{339EE391-5308-4FFA-AD97-4A9AF3CB13A3}"/>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7" name="【公民館】&#10;有形固定資産減価償却率グラフ枠">
          <a:extLst>
            <a:ext uri="{FF2B5EF4-FFF2-40B4-BE49-F238E27FC236}">
              <a16:creationId xmlns:a16="http://schemas.microsoft.com/office/drawing/2014/main" id="{46F207B4-1F28-427C-9656-798BBE3C99BD}"/>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858" name="直線コネクタ 857">
          <a:extLst>
            <a:ext uri="{FF2B5EF4-FFF2-40B4-BE49-F238E27FC236}">
              <a16:creationId xmlns:a16="http://schemas.microsoft.com/office/drawing/2014/main" id="{A16CB94A-CCD7-4AF5-B4B1-AC83F23E999A}"/>
            </a:ext>
          </a:extLst>
        </xdr:cNvPr>
        <xdr:cNvCxnSpPr/>
      </xdr:nvCxnSpPr>
      <xdr:spPr>
        <a:xfrm flipV="1">
          <a:off x="14699614" y="1679448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9" name="【公民館】&#10;有形固定資産減価償却率最小値テキスト">
          <a:extLst>
            <a:ext uri="{FF2B5EF4-FFF2-40B4-BE49-F238E27FC236}">
              <a16:creationId xmlns:a16="http://schemas.microsoft.com/office/drawing/2014/main" id="{1BA2B453-72A3-4DCC-B285-D76E1E30C578}"/>
            </a:ext>
          </a:extLst>
        </xdr:cNvPr>
        <xdr:cNvSpPr txBox="1"/>
      </xdr:nvSpPr>
      <xdr:spPr>
        <a:xfrm>
          <a:off x="1473835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0" name="直線コネクタ 859">
          <a:extLst>
            <a:ext uri="{FF2B5EF4-FFF2-40B4-BE49-F238E27FC236}">
              <a16:creationId xmlns:a16="http://schemas.microsoft.com/office/drawing/2014/main" id="{9789AB83-34EB-4EC7-902A-2857483A6A2E}"/>
            </a:ext>
          </a:extLst>
        </xdr:cNvPr>
        <xdr:cNvCxnSpPr/>
      </xdr:nvCxnSpPr>
      <xdr:spPr>
        <a:xfrm>
          <a:off x="146113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861" name="【公民館】&#10;有形固定資産減価償却率最大値テキスト">
          <a:extLst>
            <a:ext uri="{FF2B5EF4-FFF2-40B4-BE49-F238E27FC236}">
              <a16:creationId xmlns:a16="http://schemas.microsoft.com/office/drawing/2014/main" id="{1EC54027-05ED-49EA-95EF-8DE5122C4177}"/>
            </a:ext>
          </a:extLst>
        </xdr:cNvPr>
        <xdr:cNvSpPr txBox="1"/>
      </xdr:nvSpPr>
      <xdr:spPr>
        <a:xfrm>
          <a:off x="14738350" y="16569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862" name="直線コネクタ 861">
          <a:extLst>
            <a:ext uri="{FF2B5EF4-FFF2-40B4-BE49-F238E27FC236}">
              <a16:creationId xmlns:a16="http://schemas.microsoft.com/office/drawing/2014/main" id="{0E3F6ABD-ECE3-4C33-9C33-7973FD053C8A}"/>
            </a:ext>
          </a:extLst>
        </xdr:cNvPr>
        <xdr:cNvCxnSpPr/>
      </xdr:nvCxnSpPr>
      <xdr:spPr>
        <a:xfrm>
          <a:off x="14611350" y="167944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156863</xdr:rowOff>
    </xdr:from>
    <xdr:ext cx="405111" cy="259045"/>
    <xdr:sp macro="" textlink="">
      <xdr:nvSpPr>
        <xdr:cNvPr id="863" name="【公民館】&#10;有形固定資産減価償却率平均値テキスト">
          <a:extLst>
            <a:ext uri="{FF2B5EF4-FFF2-40B4-BE49-F238E27FC236}">
              <a16:creationId xmlns:a16="http://schemas.microsoft.com/office/drawing/2014/main" id="{C4E11A40-5F31-4940-AF6E-17D316B258EE}"/>
            </a:ext>
          </a:extLst>
        </xdr:cNvPr>
        <xdr:cNvSpPr txBox="1"/>
      </xdr:nvSpPr>
      <xdr:spPr>
        <a:xfrm>
          <a:off x="14738350" y="172447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864" name="フローチャート: 判断 863">
          <a:extLst>
            <a:ext uri="{FF2B5EF4-FFF2-40B4-BE49-F238E27FC236}">
              <a16:creationId xmlns:a16="http://schemas.microsoft.com/office/drawing/2014/main" id="{4BCDE3D3-1A0B-4A8A-990F-6FDB8EC1E8DA}"/>
            </a:ext>
          </a:extLst>
        </xdr:cNvPr>
        <xdr:cNvSpPr/>
      </xdr:nvSpPr>
      <xdr:spPr>
        <a:xfrm>
          <a:off x="14649450" y="17393286"/>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865" name="フローチャート: 判断 864">
          <a:extLst>
            <a:ext uri="{FF2B5EF4-FFF2-40B4-BE49-F238E27FC236}">
              <a16:creationId xmlns:a16="http://schemas.microsoft.com/office/drawing/2014/main" id="{03922474-8733-4DB2-B055-7D48F59A1EA5}"/>
            </a:ext>
          </a:extLst>
        </xdr:cNvPr>
        <xdr:cNvSpPr/>
      </xdr:nvSpPr>
      <xdr:spPr>
        <a:xfrm>
          <a:off x="13887450" y="1731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866" name="フローチャート: 判断 865">
          <a:extLst>
            <a:ext uri="{FF2B5EF4-FFF2-40B4-BE49-F238E27FC236}">
              <a16:creationId xmlns:a16="http://schemas.microsoft.com/office/drawing/2014/main" id="{DB5307CE-1DC1-4E1D-9142-53B6380736DD}"/>
            </a:ext>
          </a:extLst>
        </xdr:cNvPr>
        <xdr:cNvSpPr/>
      </xdr:nvSpPr>
      <xdr:spPr>
        <a:xfrm>
          <a:off x="13093700" y="1743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867" name="フローチャート: 判断 866">
          <a:extLst>
            <a:ext uri="{FF2B5EF4-FFF2-40B4-BE49-F238E27FC236}">
              <a16:creationId xmlns:a16="http://schemas.microsoft.com/office/drawing/2014/main" id="{1C00A027-3FAE-4902-98A7-4F843A4FE347}"/>
            </a:ext>
          </a:extLst>
        </xdr:cNvPr>
        <xdr:cNvSpPr/>
      </xdr:nvSpPr>
      <xdr:spPr>
        <a:xfrm>
          <a:off x="12299950" y="174199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52070</xdr:rowOff>
    </xdr:from>
    <xdr:to>
      <xdr:col>67</xdr:col>
      <xdr:colOff>101600</xdr:colOff>
      <xdr:row>105</xdr:row>
      <xdr:rowOff>153670</xdr:rowOff>
    </xdr:to>
    <xdr:sp macro="" textlink="">
      <xdr:nvSpPr>
        <xdr:cNvPr id="868" name="フローチャート: 判断 867">
          <a:extLst>
            <a:ext uri="{FF2B5EF4-FFF2-40B4-BE49-F238E27FC236}">
              <a16:creationId xmlns:a16="http://schemas.microsoft.com/office/drawing/2014/main" id="{F9C55C65-7BC2-4F55-9C36-E77EB3A6EA5B}"/>
            </a:ext>
          </a:extLst>
        </xdr:cNvPr>
        <xdr:cNvSpPr/>
      </xdr:nvSpPr>
      <xdr:spPr>
        <a:xfrm>
          <a:off x="11487150" y="17482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811D1178-8BE6-466D-8A29-DE275C608F57}"/>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DE85305D-1865-43FF-B21E-5DD44D086624}"/>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BEEBCC6A-6116-412F-A0D6-1DF90D775E85}"/>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1884EE02-3F88-4226-9B00-BC3799CB75F9}"/>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8E14BDEA-3C1F-427A-A0DD-E4DFD3ED963E}"/>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99695</xdr:rowOff>
    </xdr:from>
    <xdr:to>
      <xdr:col>85</xdr:col>
      <xdr:colOff>177800</xdr:colOff>
      <xdr:row>108</xdr:row>
      <xdr:rowOff>29845</xdr:rowOff>
    </xdr:to>
    <xdr:sp macro="" textlink="">
      <xdr:nvSpPr>
        <xdr:cNvPr id="874" name="楕円 873">
          <a:extLst>
            <a:ext uri="{FF2B5EF4-FFF2-40B4-BE49-F238E27FC236}">
              <a16:creationId xmlns:a16="http://schemas.microsoft.com/office/drawing/2014/main" id="{F1E9F9A6-F725-46B4-A013-9FD1AB9D7F2D}"/>
            </a:ext>
          </a:extLst>
        </xdr:cNvPr>
        <xdr:cNvSpPr/>
      </xdr:nvSpPr>
      <xdr:spPr>
        <a:xfrm>
          <a:off x="14649450" y="1787334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78122</xdr:rowOff>
    </xdr:from>
    <xdr:ext cx="405111" cy="259045"/>
    <xdr:sp macro="" textlink="">
      <xdr:nvSpPr>
        <xdr:cNvPr id="875" name="【公民館】&#10;有形固定資産減価償却率該当値テキスト">
          <a:extLst>
            <a:ext uri="{FF2B5EF4-FFF2-40B4-BE49-F238E27FC236}">
              <a16:creationId xmlns:a16="http://schemas.microsoft.com/office/drawing/2014/main" id="{B43EF76E-655A-434E-8EEA-8A14362DA46D}"/>
            </a:ext>
          </a:extLst>
        </xdr:cNvPr>
        <xdr:cNvSpPr txBox="1"/>
      </xdr:nvSpPr>
      <xdr:spPr>
        <a:xfrm>
          <a:off x="14738350" y="1785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88264</xdr:rowOff>
    </xdr:from>
    <xdr:to>
      <xdr:col>81</xdr:col>
      <xdr:colOff>101600</xdr:colOff>
      <xdr:row>108</xdr:row>
      <xdr:rowOff>18414</xdr:rowOff>
    </xdr:to>
    <xdr:sp macro="" textlink="">
      <xdr:nvSpPr>
        <xdr:cNvPr id="876" name="楕円 875">
          <a:extLst>
            <a:ext uri="{FF2B5EF4-FFF2-40B4-BE49-F238E27FC236}">
              <a16:creationId xmlns:a16="http://schemas.microsoft.com/office/drawing/2014/main" id="{63C64C2C-BE41-4955-9828-727E84ADEA2D}"/>
            </a:ext>
          </a:extLst>
        </xdr:cNvPr>
        <xdr:cNvSpPr/>
      </xdr:nvSpPr>
      <xdr:spPr>
        <a:xfrm>
          <a:off x="13887450" y="1786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139064</xdr:rowOff>
    </xdr:from>
    <xdr:to>
      <xdr:col>85</xdr:col>
      <xdr:colOff>127000</xdr:colOff>
      <xdr:row>107</xdr:row>
      <xdr:rowOff>150495</xdr:rowOff>
    </xdr:to>
    <xdr:cxnSp macro="">
      <xdr:nvCxnSpPr>
        <xdr:cNvPr id="877" name="直線コネクタ 876">
          <a:extLst>
            <a:ext uri="{FF2B5EF4-FFF2-40B4-BE49-F238E27FC236}">
              <a16:creationId xmlns:a16="http://schemas.microsoft.com/office/drawing/2014/main" id="{E24D10F0-EA2B-4BF5-96AD-225921377B3B}"/>
            </a:ext>
          </a:extLst>
        </xdr:cNvPr>
        <xdr:cNvCxnSpPr/>
      </xdr:nvCxnSpPr>
      <xdr:spPr>
        <a:xfrm>
          <a:off x="13938250" y="17912714"/>
          <a:ext cx="762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74930</xdr:rowOff>
    </xdr:from>
    <xdr:to>
      <xdr:col>76</xdr:col>
      <xdr:colOff>165100</xdr:colOff>
      <xdr:row>108</xdr:row>
      <xdr:rowOff>5080</xdr:rowOff>
    </xdr:to>
    <xdr:sp macro="" textlink="">
      <xdr:nvSpPr>
        <xdr:cNvPr id="878" name="楕円 877">
          <a:extLst>
            <a:ext uri="{FF2B5EF4-FFF2-40B4-BE49-F238E27FC236}">
              <a16:creationId xmlns:a16="http://schemas.microsoft.com/office/drawing/2014/main" id="{72FE901E-1854-492C-AA64-48FAF9C95F73}"/>
            </a:ext>
          </a:extLst>
        </xdr:cNvPr>
        <xdr:cNvSpPr/>
      </xdr:nvSpPr>
      <xdr:spPr>
        <a:xfrm>
          <a:off x="13093700" y="1784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125730</xdr:rowOff>
    </xdr:from>
    <xdr:to>
      <xdr:col>81</xdr:col>
      <xdr:colOff>50800</xdr:colOff>
      <xdr:row>107</xdr:row>
      <xdr:rowOff>139064</xdr:rowOff>
    </xdr:to>
    <xdr:cxnSp macro="">
      <xdr:nvCxnSpPr>
        <xdr:cNvPr id="879" name="直線コネクタ 878">
          <a:extLst>
            <a:ext uri="{FF2B5EF4-FFF2-40B4-BE49-F238E27FC236}">
              <a16:creationId xmlns:a16="http://schemas.microsoft.com/office/drawing/2014/main" id="{690074C9-496D-401A-AAA0-66CB9FE183BC}"/>
            </a:ext>
          </a:extLst>
        </xdr:cNvPr>
        <xdr:cNvCxnSpPr/>
      </xdr:nvCxnSpPr>
      <xdr:spPr>
        <a:xfrm>
          <a:off x="13144500" y="17899380"/>
          <a:ext cx="79375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63500</xdr:rowOff>
    </xdr:from>
    <xdr:to>
      <xdr:col>72</xdr:col>
      <xdr:colOff>38100</xdr:colOff>
      <xdr:row>107</xdr:row>
      <xdr:rowOff>165100</xdr:rowOff>
    </xdr:to>
    <xdr:sp macro="" textlink="">
      <xdr:nvSpPr>
        <xdr:cNvPr id="880" name="楕円 879">
          <a:extLst>
            <a:ext uri="{FF2B5EF4-FFF2-40B4-BE49-F238E27FC236}">
              <a16:creationId xmlns:a16="http://schemas.microsoft.com/office/drawing/2014/main" id="{4837070A-39EB-4815-829C-AB41A60FD28A}"/>
            </a:ext>
          </a:extLst>
        </xdr:cNvPr>
        <xdr:cNvSpPr/>
      </xdr:nvSpPr>
      <xdr:spPr>
        <a:xfrm>
          <a:off x="12299950" y="178371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114300</xdr:rowOff>
    </xdr:from>
    <xdr:to>
      <xdr:col>76</xdr:col>
      <xdr:colOff>114300</xdr:colOff>
      <xdr:row>107</xdr:row>
      <xdr:rowOff>125730</xdr:rowOff>
    </xdr:to>
    <xdr:cxnSp macro="">
      <xdr:nvCxnSpPr>
        <xdr:cNvPr id="881" name="直線コネクタ 880">
          <a:extLst>
            <a:ext uri="{FF2B5EF4-FFF2-40B4-BE49-F238E27FC236}">
              <a16:creationId xmlns:a16="http://schemas.microsoft.com/office/drawing/2014/main" id="{FF91AA03-6DD1-4139-A285-9F899FE733A7}"/>
            </a:ext>
          </a:extLst>
        </xdr:cNvPr>
        <xdr:cNvCxnSpPr/>
      </xdr:nvCxnSpPr>
      <xdr:spPr>
        <a:xfrm>
          <a:off x="12344400" y="17887950"/>
          <a:ext cx="8001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52070</xdr:rowOff>
    </xdr:from>
    <xdr:to>
      <xdr:col>67</xdr:col>
      <xdr:colOff>101600</xdr:colOff>
      <xdr:row>107</xdr:row>
      <xdr:rowOff>153670</xdr:rowOff>
    </xdr:to>
    <xdr:sp macro="" textlink="">
      <xdr:nvSpPr>
        <xdr:cNvPr id="882" name="楕円 881">
          <a:extLst>
            <a:ext uri="{FF2B5EF4-FFF2-40B4-BE49-F238E27FC236}">
              <a16:creationId xmlns:a16="http://schemas.microsoft.com/office/drawing/2014/main" id="{7340F65A-0302-481B-B229-9151A9AD3827}"/>
            </a:ext>
          </a:extLst>
        </xdr:cNvPr>
        <xdr:cNvSpPr/>
      </xdr:nvSpPr>
      <xdr:spPr>
        <a:xfrm>
          <a:off x="11487150" y="1782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102870</xdr:rowOff>
    </xdr:from>
    <xdr:to>
      <xdr:col>71</xdr:col>
      <xdr:colOff>177800</xdr:colOff>
      <xdr:row>107</xdr:row>
      <xdr:rowOff>114300</xdr:rowOff>
    </xdr:to>
    <xdr:cxnSp macro="">
      <xdr:nvCxnSpPr>
        <xdr:cNvPr id="883" name="直線コネクタ 882">
          <a:extLst>
            <a:ext uri="{FF2B5EF4-FFF2-40B4-BE49-F238E27FC236}">
              <a16:creationId xmlns:a16="http://schemas.microsoft.com/office/drawing/2014/main" id="{B7591BBA-324E-429E-8ED5-AFBE05B36069}"/>
            </a:ext>
          </a:extLst>
        </xdr:cNvPr>
        <xdr:cNvCxnSpPr/>
      </xdr:nvCxnSpPr>
      <xdr:spPr>
        <a:xfrm>
          <a:off x="11537950" y="17876520"/>
          <a:ext cx="8064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4463</xdr:rowOff>
    </xdr:from>
    <xdr:ext cx="405111" cy="259045"/>
    <xdr:sp macro="" textlink="">
      <xdr:nvSpPr>
        <xdr:cNvPr id="884" name="n_1aveValue【公民館】&#10;有形固定資産減価償却率">
          <a:extLst>
            <a:ext uri="{FF2B5EF4-FFF2-40B4-BE49-F238E27FC236}">
              <a16:creationId xmlns:a16="http://schemas.microsoft.com/office/drawing/2014/main" id="{0E2F6482-A797-400A-B0FF-5CBDF4BE3329}"/>
            </a:ext>
          </a:extLst>
        </xdr:cNvPr>
        <xdr:cNvSpPr txBox="1"/>
      </xdr:nvSpPr>
      <xdr:spPr>
        <a:xfrm>
          <a:off x="13742044" y="17092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122572</xdr:rowOff>
    </xdr:from>
    <xdr:ext cx="405111" cy="259045"/>
    <xdr:sp macro="" textlink="">
      <xdr:nvSpPr>
        <xdr:cNvPr id="885" name="n_2aveValue【公民館】&#10;有形固定資産減価償却率">
          <a:extLst>
            <a:ext uri="{FF2B5EF4-FFF2-40B4-BE49-F238E27FC236}">
              <a16:creationId xmlns:a16="http://schemas.microsoft.com/office/drawing/2014/main" id="{16801074-750F-4B4C-8603-EF55705B713B}"/>
            </a:ext>
          </a:extLst>
        </xdr:cNvPr>
        <xdr:cNvSpPr txBox="1"/>
      </xdr:nvSpPr>
      <xdr:spPr>
        <a:xfrm>
          <a:off x="12960994" y="1721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107332</xdr:rowOff>
    </xdr:from>
    <xdr:ext cx="405111" cy="259045"/>
    <xdr:sp macro="" textlink="">
      <xdr:nvSpPr>
        <xdr:cNvPr id="886" name="n_3aveValue【公民館】&#10;有形固定資産減価償却率">
          <a:extLst>
            <a:ext uri="{FF2B5EF4-FFF2-40B4-BE49-F238E27FC236}">
              <a16:creationId xmlns:a16="http://schemas.microsoft.com/office/drawing/2014/main" id="{DFF69EBA-196C-483F-B5C5-66F99151294C}"/>
            </a:ext>
          </a:extLst>
        </xdr:cNvPr>
        <xdr:cNvSpPr txBox="1"/>
      </xdr:nvSpPr>
      <xdr:spPr>
        <a:xfrm>
          <a:off x="12167244" y="1719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170197</xdr:rowOff>
    </xdr:from>
    <xdr:ext cx="405111" cy="259045"/>
    <xdr:sp macro="" textlink="">
      <xdr:nvSpPr>
        <xdr:cNvPr id="887" name="n_4aveValue【公民館】&#10;有形固定資産減価償却率">
          <a:extLst>
            <a:ext uri="{FF2B5EF4-FFF2-40B4-BE49-F238E27FC236}">
              <a16:creationId xmlns:a16="http://schemas.microsoft.com/office/drawing/2014/main" id="{799CB316-F101-4224-9609-81278E5CF1BD}"/>
            </a:ext>
          </a:extLst>
        </xdr:cNvPr>
        <xdr:cNvSpPr txBox="1"/>
      </xdr:nvSpPr>
      <xdr:spPr>
        <a:xfrm>
          <a:off x="11354444" y="1725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9541</xdr:rowOff>
    </xdr:from>
    <xdr:ext cx="405111" cy="259045"/>
    <xdr:sp macro="" textlink="">
      <xdr:nvSpPr>
        <xdr:cNvPr id="888" name="n_1mainValue【公民館】&#10;有形固定資産減価償却率">
          <a:extLst>
            <a:ext uri="{FF2B5EF4-FFF2-40B4-BE49-F238E27FC236}">
              <a16:creationId xmlns:a16="http://schemas.microsoft.com/office/drawing/2014/main" id="{BB9F5727-E030-46D6-9C9B-ACE5641B0A71}"/>
            </a:ext>
          </a:extLst>
        </xdr:cNvPr>
        <xdr:cNvSpPr txBox="1"/>
      </xdr:nvSpPr>
      <xdr:spPr>
        <a:xfrm>
          <a:off x="13742044" y="1795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167657</xdr:rowOff>
    </xdr:from>
    <xdr:ext cx="405111" cy="259045"/>
    <xdr:sp macro="" textlink="">
      <xdr:nvSpPr>
        <xdr:cNvPr id="889" name="n_2mainValue【公民館】&#10;有形固定資産減価償却率">
          <a:extLst>
            <a:ext uri="{FF2B5EF4-FFF2-40B4-BE49-F238E27FC236}">
              <a16:creationId xmlns:a16="http://schemas.microsoft.com/office/drawing/2014/main" id="{1F8B2AFC-8EAF-4661-BA2F-84D24C806C6F}"/>
            </a:ext>
          </a:extLst>
        </xdr:cNvPr>
        <xdr:cNvSpPr txBox="1"/>
      </xdr:nvSpPr>
      <xdr:spPr>
        <a:xfrm>
          <a:off x="12960994" y="1794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156227</xdr:rowOff>
    </xdr:from>
    <xdr:ext cx="405111" cy="259045"/>
    <xdr:sp macro="" textlink="">
      <xdr:nvSpPr>
        <xdr:cNvPr id="890" name="n_3mainValue【公民館】&#10;有形固定資産減価償却率">
          <a:extLst>
            <a:ext uri="{FF2B5EF4-FFF2-40B4-BE49-F238E27FC236}">
              <a16:creationId xmlns:a16="http://schemas.microsoft.com/office/drawing/2014/main" id="{0D4B6EBB-4DAE-47CA-94B3-A269F1A7E1A2}"/>
            </a:ext>
          </a:extLst>
        </xdr:cNvPr>
        <xdr:cNvSpPr txBox="1"/>
      </xdr:nvSpPr>
      <xdr:spPr>
        <a:xfrm>
          <a:off x="12167244" y="1792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144797</xdr:rowOff>
    </xdr:from>
    <xdr:ext cx="405111" cy="259045"/>
    <xdr:sp macro="" textlink="">
      <xdr:nvSpPr>
        <xdr:cNvPr id="891" name="n_4mainValue【公民館】&#10;有形固定資産減価償却率">
          <a:extLst>
            <a:ext uri="{FF2B5EF4-FFF2-40B4-BE49-F238E27FC236}">
              <a16:creationId xmlns:a16="http://schemas.microsoft.com/office/drawing/2014/main" id="{8E6C12E3-14F6-45AB-8862-B5F85D76A56D}"/>
            </a:ext>
          </a:extLst>
        </xdr:cNvPr>
        <xdr:cNvSpPr txBox="1"/>
      </xdr:nvSpPr>
      <xdr:spPr>
        <a:xfrm>
          <a:off x="11354444" y="1791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598C8000-B816-4E28-AE38-252614A00ADA}"/>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9AC5EFC6-6F43-4D1E-BA11-0E5D71A224A6}"/>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51123CE5-AD8F-4A46-A798-9ADCFB63A899}"/>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39F508D9-4055-4427-BFF7-7977EEBFBEE1}"/>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53A1BAE4-4BBF-4A8F-BF5C-39DB3790F4C4}"/>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36448A06-A5EA-4A53-BFF0-AC8F691CBA17}"/>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5BF12BED-7BDA-48AB-B66F-A8A4479A52C2}"/>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884DB18C-8FC2-4F00-A166-0A7A3EAB61F1}"/>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94372620-9C6A-4383-9939-F147CCE67991}"/>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45036C84-FD68-4586-8A47-735D26447846}"/>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2" name="直線コネクタ 901">
          <a:extLst>
            <a:ext uri="{FF2B5EF4-FFF2-40B4-BE49-F238E27FC236}">
              <a16:creationId xmlns:a16="http://schemas.microsoft.com/office/drawing/2014/main" id="{C695F6FD-A885-45FF-AC5F-43BADE8696F8}"/>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3" name="テキスト ボックス 902">
          <a:extLst>
            <a:ext uri="{FF2B5EF4-FFF2-40B4-BE49-F238E27FC236}">
              <a16:creationId xmlns:a16="http://schemas.microsoft.com/office/drawing/2014/main" id="{372E62B8-4CAA-4364-94C0-887BBFA4159D}"/>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4" name="直線コネクタ 903">
          <a:extLst>
            <a:ext uri="{FF2B5EF4-FFF2-40B4-BE49-F238E27FC236}">
              <a16:creationId xmlns:a16="http://schemas.microsoft.com/office/drawing/2014/main" id="{C9F2A166-10BF-4545-878E-F0C7D5545A23}"/>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5" name="テキスト ボックス 904">
          <a:extLst>
            <a:ext uri="{FF2B5EF4-FFF2-40B4-BE49-F238E27FC236}">
              <a16:creationId xmlns:a16="http://schemas.microsoft.com/office/drawing/2014/main" id="{85E88719-B8A0-4446-97A2-1E418A953C9F}"/>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6" name="直線コネクタ 905">
          <a:extLst>
            <a:ext uri="{FF2B5EF4-FFF2-40B4-BE49-F238E27FC236}">
              <a16:creationId xmlns:a16="http://schemas.microsoft.com/office/drawing/2014/main" id="{48498E02-59E0-4417-BA1C-018191624411}"/>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7" name="テキスト ボックス 906">
          <a:extLst>
            <a:ext uri="{FF2B5EF4-FFF2-40B4-BE49-F238E27FC236}">
              <a16:creationId xmlns:a16="http://schemas.microsoft.com/office/drawing/2014/main" id="{68553643-1D1E-4F0B-A3B3-184E53296266}"/>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8" name="直線コネクタ 907">
          <a:extLst>
            <a:ext uri="{FF2B5EF4-FFF2-40B4-BE49-F238E27FC236}">
              <a16:creationId xmlns:a16="http://schemas.microsoft.com/office/drawing/2014/main" id="{6D2C5399-0048-4338-A877-7994A640BE01}"/>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9" name="テキスト ボックス 908">
          <a:extLst>
            <a:ext uri="{FF2B5EF4-FFF2-40B4-BE49-F238E27FC236}">
              <a16:creationId xmlns:a16="http://schemas.microsoft.com/office/drawing/2014/main" id="{16BBEA12-F841-4518-8FC4-9962A0702853}"/>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0" name="直線コネクタ 909">
          <a:extLst>
            <a:ext uri="{FF2B5EF4-FFF2-40B4-BE49-F238E27FC236}">
              <a16:creationId xmlns:a16="http://schemas.microsoft.com/office/drawing/2014/main" id="{230FF459-1ADA-40F2-88B2-6D200E527877}"/>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911" name="テキスト ボックス 910">
          <a:extLst>
            <a:ext uri="{FF2B5EF4-FFF2-40B4-BE49-F238E27FC236}">
              <a16:creationId xmlns:a16="http://schemas.microsoft.com/office/drawing/2014/main" id="{023D338D-3DF8-4B2C-8B11-BBB9FA8897A4}"/>
            </a:ext>
          </a:extLst>
        </xdr:cNvPr>
        <xdr:cNvSpPr txBox="1"/>
      </xdr:nvSpPr>
      <xdr:spPr>
        <a:xfrm>
          <a:off x="15985051" y="16431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2" name="直線コネクタ 911">
          <a:extLst>
            <a:ext uri="{FF2B5EF4-FFF2-40B4-BE49-F238E27FC236}">
              <a16:creationId xmlns:a16="http://schemas.microsoft.com/office/drawing/2014/main" id="{4084AE82-8F6F-4138-86F6-62C30BFD1C01}"/>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913" name="テキスト ボックス 912">
          <a:extLst>
            <a:ext uri="{FF2B5EF4-FFF2-40B4-BE49-F238E27FC236}">
              <a16:creationId xmlns:a16="http://schemas.microsoft.com/office/drawing/2014/main" id="{F4AACA56-7F0B-48D0-BD4F-E9AE10CF0871}"/>
            </a:ext>
          </a:extLst>
        </xdr:cNvPr>
        <xdr:cNvSpPr txBox="1"/>
      </xdr:nvSpPr>
      <xdr:spPr>
        <a:xfrm>
          <a:off x="15985051" y="16050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4" name="【公民館】&#10;一人当たり面積グラフ枠">
          <a:extLst>
            <a:ext uri="{FF2B5EF4-FFF2-40B4-BE49-F238E27FC236}">
              <a16:creationId xmlns:a16="http://schemas.microsoft.com/office/drawing/2014/main" id="{158E1445-80E8-40C7-8983-F4858CBEC309}"/>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915" name="直線コネクタ 914">
          <a:extLst>
            <a:ext uri="{FF2B5EF4-FFF2-40B4-BE49-F238E27FC236}">
              <a16:creationId xmlns:a16="http://schemas.microsoft.com/office/drawing/2014/main" id="{AF7D3257-1E61-42EA-A3AA-84AA2EC22FFA}"/>
            </a:ext>
          </a:extLst>
        </xdr:cNvPr>
        <xdr:cNvCxnSpPr/>
      </xdr:nvCxnSpPr>
      <xdr:spPr>
        <a:xfrm flipV="1">
          <a:off x="19951064" y="16724885"/>
          <a:ext cx="0" cy="135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916" name="【公民館】&#10;一人当たり面積最小値テキスト">
          <a:extLst>
            <a:ext uri="{FF2B5EF4-FFF2-40B4-BE49-F238E27FC236}">
              <a16:creationId xmlns:a16="http://schemas.microsoft.com/office/drawing/2014/main" id="{8E049848-E96F-4B8F-B2A5-C2D2EAC01ED6}"/>
            </a:ext>
          </a:extLst>
        </xdr:cNvPr>
        <xdr:cNvSpPr txBox="1"/>
      </xdr:nvSpPr>
      <xdr:spPr>
        <a:xfrm>
          <a:off x="19989800" y="1808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917" name="直線コネクタ 916">
          <a:extLst>
            <a:ext uri="{FF2B5EF4-FFF2-40B4-BE49-F238E27FC236}">
              <a16:creationId xmlns:a16="http://schemas.microsoft.com/office/drawing/2014/main" id="{E60FF4B2-8C56-4EB9-8E3E-96E8D5CFEF3F}"/>
            </a:ext>
          </a:extLst>
        </xdr:cNvPr>
        <xdr:cNvCxnSpPr/>
      </xdr:nvCxnSpPr>
      <xdr:spPr>
        <a:xfrm>
          <a:off x="19881850" y="180848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918" name="【公民館】&#10;一人当たり面積最大値テキスト">
          <a:extLst>
            <a:ext uri="{FF2B5EF4-FFF2-40B4-BE49-F238E27FC236}">
              <a16:creationId xmlns:a16="http://schemas.microsoft.com/office/drawing/2014/main" id="{E165D45C-B9F7-4F9B-8543-1DB63F67955F}"/>
            </a:ext>
          </a:extLst>
        </xdr:cNvPr>
        <xdr:cNvSpPr txBox="1"/>
      </xdr:nvSpPr>
      <xdr:spPr>
        <a:xfrm>
          <a:off x="19989800" y="1650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919" name="直線コネクタ 918">
          <a:extLst>
            <a:ext uri="{FF2B5EF4-FFF2-40B4-BE49-F238E27FC236}">
              <a16:creationId xmlns:a16="http://schemas.microsoft.com/office/drawing/2014/main" id="{718C718F-F104-4F64-952E-3D0DD00D2168}"/>
            </a:ext>
          </a:extLst>
        </xdr:cNvPr>
        <xdr:cNvCxnSpPr/>
      </xdr:nvCxnSpPr>
      <xdr:spPr>
        <a:xfrm>
          <a:off x="19881850" y="167248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920" name="【公民館】&#10;一人当たり面積平均値テキスト">
          <a:extLst>
            <a:ext uri="{FF2B5EF4-FFF2-40B4-BE49-F238E27FC236}">
              <a16:creationId xmlns:a16="http://schemas.microsoft.com/office/drawing/2014/main" id="{B34A7CB5-307A-43CD-818B-87EDB3AA30A9}"/>
            </a:ext>
          </a:extLst>
        </xdr:cNvPr>
        <xdr:cNvSpPr txBox="1"/>
      </xdr:nvSpPr>
      <xdr:spPr>
        <a:xfrm>
          <a:off x="19989800" y="17748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921" name="フローチャート: 判断 920">
          <a:extLst>
            <a:ext uri="{FF2B5EF4-FFF2-40B4-BE49-F238E27FC236}">
              <a16:creationId xmlns:a16="http://schemas.microsoft.com/office/drawing/2014/main" id="{AAEA7237-7819-40CA-8D9D-07B3412903AC}"/>
            </a:ext>
          </a:extLst>
        </xdr:cNvPr>
        <xdr:cNvSpPr/>
      </xdr:nvSpPr>
      <xdr:spPr>
        <a:xfrm>
          <a:off x="19900900" y="17897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922" name="フローチャート: 判断 921">
          <a:extLst>
            <a:ext uri="{FF2B5EF4-FFF2-40B4-BE49-F238E27FC236}">
              <a16:creationId xmlns:a16="http://schemas.microsoft.com/office/drawing/2014/main" id="{2ED6E2CB-6DCF-419A-95D3-53552C3AA055}"/>
            </a:ext>
          </a:extLst>
        </xdr:cNvPr>
        <xdr:cNvSpPr/>
      </xdr:nvSpPr>
      <xdr:spPr>
        <a:xfrm>
          <a:off x="19157950" y="178968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923" name="フローチャート: 判断 922">
          <a:extLst>
            <a:ext uri="{FF2B5EF4-FFF2-40B4-BE49-F238E27FC236}">
              <a16:creationId xmlns:a16="http://schemas.microsoft.com/office/drawing/2014/main" id="{A9AB8640-1105-4FE6-B2BE-942353BA9E0E}"/>
            </a:ext>
          </a:extLst>
        </xdr:cNvPr>
        <xdr:cNvSpPr/>
      </xdr:nvSpPr>
      <xdr:spPr>
        <a:xfrm>
          <a:off x="18345150" y="1793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924" name="フローチャート: 判断 923">
          <a:extLst>
            <a:ext uri="{FF2B5EF4-FFF2-40B4-BE49-F238E27FC236}">
              <a16:creationId xmlns:a16="http://schemas.microsoft.com/office/drawing/2014/main" id="{A0A3DE6D-9DA7-4B51-BF7A-25AFAE4C1C4B}"/>
            </a:ext>
          </a:extLst>
        </xdr:cNvPr>
        <xdr:cNvSpPr/>
      </xdr:nvSpPr>
      <xdr:spPr>
        <a:xfrm>
          <a:off x="17551400" y="1794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165736</xdr:rowOff>
    </xdr:from>
    <xdr:to>
      <xdr:col>98</xdr:col>
      <xdr:colOff>38100</xdr:colOff>
      <xdr:row>108</xdr:row>
      <xdr:rowOff>95886</xdr:rowOff>
    </xdr:to>
    <xdr:sp macro="" textlink="">
      <xdr:nvSpPr>
        <xdr:cNvPr id="925" name="フローチャート: 判断 924">
          <a:extLst>
            <a:ext uri="{FF2B5EF4-FFF2-40B4-BE49-F238E27FC236}">
              <a16:creationId xmlns:a16="http://schemas.microsoft.com/office/drawing/2014/main" id="{2C51D335-9F2B-4A27-94C8-C0EACF8069D0}"/>
            </a:ext>
          </a:extLst>
        </xdr:cNvPr>
        <xdr:cNvSpPr/>
      </xdr:nvSpPr>
      <xdr:spPr>
        <a:xfrm>
          <a:off x="16757650" y="179393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E6C2142B-FAF5-4198-B2E5-282DFA3B45EA}"/>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A4CE8780-6CD9-44C4-84F7-61C0460C9B8D}"/>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00DFF92E-C139-4F32-B74C-FAB9FDC80F61}"/>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A784F524-F111-4CE0-B8EA-1324565043BC}"/>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86BD37D1-DE98-4736-9819-5E338E92C834}"/>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20701</xdr:rowOff>
    </xdr:from>
    <xdr:to>
      <xdr:col>116</xdr:col>
      <xdr:colOff>114300</xdr:colOff>
      <xdr:row>108</xdr:row>
      <xdr:rowOff>122301</xdr:rowOff>
    </xdr:to>
    <xdr:sp macro="" textlink="">
      <xdr:nvSpPr>
        <xdr:cNvPr id="931" name="楕円 930">
          <a:extLst>
            <a:ext uri="{FF2B5EF4-FFF2-40B4-BE49-F238E27FC236}">
              <a16:creationId xmlns:a16="http://schemas.microsoft.com/office/drawing/2014/main" id="{A92FCEE7-5985-423B-AC70-902353AAA7DE}"/>
            </a:ext>
          </a:extLst>
        </xdr:cNvPr>
        <xdr:cNvSpPr/>
      </xdr:nvSpPr>
      <xdr:spPr>
        <a:xfrm>
          <a:off x="19900900" y="17965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107078</xdr:rowOff>
    </xdr:from>
    <xdr:ext cx="469744" cy="259045"/>
    <xdr:sp macro="" textlink="">
      <xdr:nvSpPr>
        <xdr:cNvPr id="932" name="【公民館】&#10;一人当たり面積該当値テキスト">
          <a:extLst>
            <a:ext uri="{FF2B5EF4-FFF2-40B4-BE49-F238E27FC236}">
              <a16:creationId xmlns:a16="http://schemas.microsoft.com/office/drawing/2014/main" id="{8C6E2D97-4E1F-4A73-890E-2AC45173F5B4}"/>
            </a:ext>
          </a:extLst>
        </xdr:cNvPr>
        <xdr:cNvSpPr txBox="1"/>
      </xdr:nvSpPr>
      <xdr:spPr>
        <a:xfrm>
          <a:off x="19989800" y="1788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22352</xdr:rowOff>
    </xdr:from>
    <xdr:to>
      <xdr:col>112</xdr:col>
      <xdr:colOff>38100</xdr:colOff>
      <xdr:row>108</xdr:row>
      <xdr:rowOff>123952</xdr:rowOff>
    </xdr:to>
    <xdr:sp macro="" textlink="">
      <xdr:nvSpPr>
        <xdr:cNvPr id="933" name="楕円 932">
          <a:extLst>
            <a:ext uri="{FF2B5EF4-FFF2-40B4-BE49-F238E27FC236}">
              <a16:creationId xmlns:a16="http://schemas.microsoft.com/office/drawing/2014/main" id="{0A59494E-0700-454F-AD19-93803749A8CD}"/>
            </a:ext>
          </a:extLst>
        </xdr:cNvPr>
        <xdr:cNvSpPr/>
      </xdr:nvSpPr>
      <xdr:spPr>
        <a:xfrm>
          <a:off x="19157950" y="1796745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71501</xdr:rowOff>
    </xdr:from>
    <xdr:to>
      <xdr:col>116</xdr:col>
      <xdr:colOff>63500</xdr:colOff>
      <xdr:row>108</xdr:row>
      <xdr:rowOff>73152</xdr:rowOff>
    </xdr:to>
    <xdr:cxnSp macro="">
      <xdr:nvCxnSpPr>
        <xdr:cNvPr id="934" name="直線コネクタ 933">
          <a:extLst>
            <a:ext uri="{FF2B5EF4-FFF2-40B4-BE49-F238E27FC236}">
              <a16:creationId xmlns:a16="http://schemas.microsoft.com/office/drawing/2014/main" id="{6C352914-9924-42D3-A9CD-CAD66B3EA320}"/>
            </a:ext>
          </a:extLst>
        </xdr:cNvPr>
        <xdr:cNvCxnSpPr/>
      </xdr:nvCxnSpPr>
      <xdr:spPr>
        <a:xfrm flipV="1">
          <a:off x="19202400" y="18016601"/>
          <a:ext cx="7493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24130</xdr:rowOff>
    </xdr:from>
    <xdr:to>
      <xdr:col>107</xdr:col>
      <xdr:colOff>101600</xdr:colOff>
      <xdr:row>108</xdr:row>
      <xdr:rowOff>125730</xdr:rowOff>
    </xdr:to>
    <xdr:sp macro="" textlink="">
      <xdr:nvSpPr>
        <xdr:cNvPr id="935" name="楕円 934">
          <a:extLst>
            <a:ext uri="{FF2B5EF4-FFF2-40B4-BE49-F238E27FC236}">
              <a16:creationId xmlns:a16="http://schemas.microsoft.com/office/drawing/2014/main" id="{829467B5-DEC7-4A81-88C4-73D37B041D7D}"/>
            </a:ext>
          </a:extLst>
        </xdr:cNvPr>
        <xdr:cNvSpPr/>
      </xdr:nvSpPr>
      <xdr:spPr>
        <a:xfrm>
          <a:off x="18345150" y="1796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73152</xdr:rowOff>
    </xdr:from>
    <xdr:to>
      <xdr:col>111</xdr:col>
      <xdr:colOff>177800</xdr:colOff>
      <xdr:row>108</xdr:row>
      <xdr:rowOff>74930</xdr:rowOff>
    </xdr:to>
    <xdr:cxnSp macro="">
      <xdr:nvCxnSpPr>
        <xdr:cNvPr id="936" name="直線コネクタ 935">
          <a:extLst>
            <a:ext uri="{FF2B5EF4-FFF2-40B4-BE49-F238E27FC236}">
              <a16:creationId xmlns:a16="http://schemas.microsoft.com/office/drawing/2014/main" id="{8C3D8C71-989C-43CA-A9C4-316527EE43F3}"/>
            </a:ext>
          </a:extLst>
        </xdr:cNvPr>
        <xdr:cNvCxnSpPr/>
      </xdr:nvCxnSpPr>
      <xdr:spPr>
        <a:xfrm flipV="1">
          <a:off x="18395950" y="18018252"/>
          <a:ext cx="806450"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25908</xdr:rowOff>
    </xdr:from>
    <xdr:to>
      <xdr:col>102</xdr:col>
      <xdr:colOff>165100</xdr:colOff>
      <xdr:row>108</xdr:row>
      <xdr:rowOff>127508</xdr:rowOff>
    </xdr:to>
    <xdr:sp macro="" textlink="">
      <xdr:nvSpPr>
        <xdr:cNvPr id="937" name="楕円 936">
          <a:extLst>
            <a:ext uri="{FF2B5EF4-FFF2-40B4-BE49-F238E27FC236}">
              <a16:creationId xmlns:a16="http://schemas.microsoft.com/office/drawing/2014/main" id="{FE2F1679-F2B2-4909-BB8B-73BB7686C58C}"/>
            </a:ext>
          </a:extLst>
        </xdr:cNvPr>
        <xdr:cNvSpPr/>
      </xdr:nvSpPr>
      <xdr:spPr>
        <a:xfrm>
          <a:off x="17551400" y="1797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74930</xdr:rowOff>
    </xdr:from>
    <xdr:to>
      <xdr:col>107</xdr:col>
      <xdr:colOff>50800</xdr:colOff>
      <xdr:row>108</xdr:row>
      <xdr:rowOff>76708</xdr:rowOff>
    </xdr:to>
    <xdr:cxnSp macro="">
      <xdr:nvCxnSpPr>
        <xdr:cNvPr id="938" name="直線コネクタ 937">
          <a:extLst>
            <a:ext uri="{FF2B5EF4-FFF2-40B4-BE49-F238E27FC236}">
              <a16:creationId xmlns:a16="http://schemas.microsoft.com/office/drawing/2014/main" id="{F0DC43D1-DA82-478E-A2EA-07279DF406CC}"/>
            </a:ext>
          </a:extLst>
        </xdr:cNvPr>
        <xdr:cNvCxnSpPr/>
      </xdr:nvCxnSpPr>
      <xdr:spPr>
        <a:xfrm flipV="1">
          <a:off x="17602200" y="18020030"/>
          <a:ext cx="793750"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28067</xdr:rowOff>
    </xdr:from>
    <xdr:to>
      <xdr:col>98</xdr:col>
      <xdr:colOff>38100</xdr:colOff>
      <xdr:row>108</xdr:row>
      <xdr:rowOff>129667</xdr:rowOff>
    </xdr:to>
    <xdr:sp macro="" textlink="">
      <xdr:nvSpPr>
        <xdr:cNvPr id="939" name="楕円 938">
          <a:extLst>
            <a:ext uri="{FF2B5EF4-FFF2-40B4-BE49-F238E27FC236}">
              <a16:creationId xmlns:a16="http://schemas.microsoft.com/office/drawing/2014/main" id="{580E3BC5-4302-4432-9A41-D5F1497ACF68}"/>
            </a:ext>
          </a:extLst>
        </xdr:cNvPr>
        <xdr:cNvSpPr/>
      </xdr:nvSpPr>
      <xdr:spPr>
        <a:xfrm>
          <a:off x="16757650" y="1797316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76708</xdr:rowOff>
    </xdr:from>
    <xdr:to>
      <xdr:col>102</xdr:col>
      <xdr:colOff>114300</xdr:colOff>
      <xdr:row>108</xdr:row>
      <xdr:rowOff>78867</xdr:rowOff>
    </xdr:to>
    <xdr:cxnSp macro="">
      <xdr:nvCxnSpPr>
        <xdr:cNvPr id="940" name="直線コネクタ 939">
          <a:extLst>
            <a:ext uri="{FF2B5EF4-FFF2-40B4-BE49-F238E27FC236}">
              <a16:creationId xmlns:a16="http://schemas.microsoft.com/office/drawing/2014/main" id="{BBAF99BA-6336-451C-8A86-9C817551C765}"/>
            </a:ext>
          </a:extLst>
        </xdr:cNvPr>
        <xdr:cNvCxnSpPr/>
      </xdr:nvCxnSpPr>
      <xdr:spPr>
        <a:xfrm flipV="1">
          <a:off x="16802100" y="18021808"/>
          <a:ext cx="800100" cy="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69866</xdr:rowOff>
    </xdr:from>
    <xdr:ext cx="469744" cy="259045"/>
    <xdr:sp macro="" textlink="">
      <xdr:nvSpPr>
        <xdr:cNvPr id="941" name="n_1aveValue【公民館】&#10;一人当たり面積">
          <a:extLst>
            <a:ext uri="{FF2B5EF4-FFF2-40B4-BE49-F238E27FC236}">
              <a16:creationId xmlns:a16="http://schemas.microsoft.com/office/drawing/2014/main" id="{82D03377-5D49-4D82-BEE0-CF3EDAE1E2BF}"/>
            </a:ext>
          </a:extLst>
        </xdr:cNvPr>
        <xdr:cNvSpPr txBox="1"/>
      </xdr:nvSpPr>
      <xdr:spPr>
        <a:xfrm>
          <a:off x="18980227" y="17672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110889</xdr:rowOff>
    </xdr:from>
    <xdr:ext cx="469744" cy="259045"/>
    <xdr:sp macro="" textlink="">
      <xdr:nvSpPr>
        <xdr:cNvPr id="942" name="n_2aveValue【公民館】&#10;一人当たり面積">
          <a:extLst>
            <a:ext uri="{FF2B5EF4-FFF2-40B4-BE49-F238E27FC236}">
              <a16:creationId xmlns:a16="http://schemas.microsoft.com/office/drawing/2014/main" id="{01BC9A9F-354C-4047-8CA1-20CE940CEDA5}"/>
            </a:ext>
          </a:extLst>
        </xdr:cNvPr>
        <xdr:cNvSpPr txBox="1"/>
      </xdr:nvSpPr>
      <xdr:spPr>
        <a:xfrm>
          <a:off x="18180127" y="17713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114444</xdr:rowOff>
    </xdr:from>
    <xdr:ext cx="469744" cy="259045"/>
    <xdr:sp macro="" textlink="">
      <xdr:nvSpPr>
        <xdr:cNvPr id="943" name="n_3aveValue【公民館】&#10;一人当たり面積">
          <a:extLst>
            <a:ext uri="{FF2B5EF4-FFF2-40B4-BE49-F238E27FC236}">
              <a16:creationId xmlns:a16="http://schemas.microsoft.com/office/drawing/2014/main" id="{8B850A38-6F7D-40B2-85EE-8AF17DEDA3AC}"/>
            </a:ext>
          </a:extLst>
        </xdr:cNvPr>
        <xdr:cNvSpPr txBox="1"/>
      </xdr:nvSpPr>
      <xdr:spPr>
        <a:xfrm>
          <a:off x="17386377" y="17716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112413</xdr:rowOff>
    </xdr:from>
    <xdr:ext cx="469744" cy="259045"/>
    <xdr:sp macro="" textlink="">
      <xdr:nvSpPr>
        <xdr:cNvPr id="944" name="n_4aveValue【公民館】&#10;一人当たり面積">
          <a:extLst>
            <a:ext uri="{FF2B5EF4-FFF2-40B4-BE49-F238E27FC236}">
              <a16:creationId xmlns:a16="http://schemas.microsoft.com/office/drawing/2014/main" id="{049E8AE1-88D3-4D0D-B18D-67C49E154B08}"/>
            </a:ext>
          </a:extLst>
        </xdr:cNvPr>
        <xdr:cNvSpPr txBox="1"/>
      </xdr:nvSpPr>
      <xdr:spPr>
        <a:xfrm>
          <a:off x="16592627" y="17714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115079</xdr:rowOff>
    </xdr:from>
    <xdr:ext cx="469744" cy="259045"/>
    <xdr:sp macro="" textlink="">
      <xdr:nvSpPr>
        <xdr:cNvPr id="945" name="n_1mainValue【公民館】&#10;一人当たり面積">
          <a:extLst>
            <a:ext uri="{FF2B5EF4-FFF2-40B4-BE49-F238E27FC236}">
              <a16:creationId xmlns:a16="http://schemas.microsoft.com/office/drawing/2014/main" id="{9B4BAD69-29B3-4006-8535-22B5626F90DD}"/>
            </a:ext>
          </a:extLst>
        </xdr:cNvPr>
        <xdr:cNvSpPr txBox="1"/>
      </xdr:nvSpPr>
      <xdr:spPr>
        <a:xfrm>
          <a:off x="18980227" y="18060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116857</xdr:rowOff>
    </xdr:from>
    <xdr:ext cx="469744" cy="259045"/>
    <xdr:sp macro="" textlink="">
      <xdr:nvSpPr>
        <xdr:cNvPr id="946" name="n_2mainValue【公民館】&#10;一人当たり面積">
          <a:extLst>
            <a:ext uri="{FF2B5EF4-FFF2-40B4-BE49-F238E27FC236}">
              <a16:creationId xmlns:a16="http://schemas.microsoft.com/office/drawing/2014/main" id="{755CD4E1-682B-484F-88A3-F491A0F08C52}"/>
            </a:ext>
          </a:extLst>
        </xdr:cNvPr>
        <xdr:cNvSpPr txBox="1"/>
      </xdr:nvSpPr>
      <xdr:spPr>
        <a:xfrm>
          <a:off x="18180127" y="1806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118635</xdr:rowOff>
    </xdr:from>
    <xdr:ext cx="469744" cy="259045"/>
    <xdr:sp macro="" textlink="">
      <xdr:nvSpPr>
        <xdr:cNvPr id="947" name="n_3mainValue【公民館】&#10;一人当たり面積">
          <a:extLst>
            <a:ext uri="{FF2B5EF4-FFF2-40B4-BE49-F238E27FC236}">
              <a16:creationId xmlns:a16="http://schemas.microsoft.com/office/drawing/2014/main" id="{A5E0EE70-9C48-4080-B919-28474CAFC0B5}"/>
            </a:ext>
          </a:extLst>
        </xdr:cNvPr>
        <xdr:cNvSpPr txBox="1"/>
      </xdr:nvSpPr>
      <xdr:spPr>
        <a:xfrm>
          <a:off x="17386377" y="18063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120794</xdr:rowOff>
    </xdr:from>
    <xdr:ext cx="469744" cy="259045"/>
    <xdr:sp macro="" textlink="">
      <xdr:nvSpPr>
        <xdr:cNvPr id="948" name="n_4mainValue【公民館】&#10;一人当たり面積">
          <a:extLst>
            <a:ext uri="{FF2B5EF4-FFF2-40B4-BE49-F238E27FC236}">
              <a16:creationId xmlns:a16="http://schemas.microsoft.com/office/drawing/2014/main" id="{0566E20D-93D3-4934-A312-0CFCB319D2F9}"/>
            </a:ext>
          </a:extLst>
        </xdr:cNvPr>
        <xdr:cNvSpPr txBox="1"/>
      </xdr:nvSpPr>
      <xdr:spPr>
        <a:xfrm>
          <a:off x="16592627" y="1806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9" name="正方形/長方形 948">
          <a:extLst>
            <a:ext uri="{FF2B5EF4-FFF2-40B4-BE49-F238E27FC236}">
              <a16:creationId xmlns:a16="http://schemas.microsoft.com/office/drawing/2014/main" id="{2F35D085-539F-4C38-8E79-0D0A5C039003}"/>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0" name="正方形/長方形 949">
          <a:extLst>
            <a:ext uri="{FF2B5EF4-FFF2-40B4-BE49-F238E27FC236}">
              <a16:creationId xmlns:a16="http://schemas.microsoft.com/office/drawing/2014/main" id="{E91BD64E-9A58-400E-B991-7E4013C5C59F}"/>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1" name="テキスト ボックス 950">
          <a:extLst>
            <a:ext uri="{FF2B5EF4-FFF2-40B4-BE49-F238E27FC236}">
              <a16:creationId xmlns:a16="http://schemas.microsoft.com/office/drawing/2014/main" id="{4F788F87-C36D-43FB-9D47-27596103110C}"/>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離島という特性上、道路、橋りょう・トンネルの一人あたり有形固定資産（延長）が低く減価償却率も低い状況となっていますが、一方で港湾・漁港は一人あたり資産が非常に多い状況と言えます。港湾・漁港の減価償却率が非常に高い状況であったので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年度から更新整備を行い、令和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年度から新規護岸の整備工事を行っていますが減価償却率の改善にまではいたっていません。　</a:t>
          </a:r>
        </a:p>
        <a:p>
          <a:r>
            <a:rPr kumimoji="1" lang="ja-JP" altLang="en-US" sz="1100">
              <a:latin typeface="ＭＳ Ｐゴシック" panose="020B0600070205080204" pitchFamily="50" charset="-128"/>
              <a:ea typeface="ＭＳ Ｐゴシック" panose="020B0600070205080204" pitchFamily="50" charset="-128"/>
            </a:rPr>
            <a:t>　公営住宅については、民間の賃貸住宅が少ない事情もあり人口に比べ一人当たり面積が多く、また老朽化が進んでいるため毎年度改善事業を行っており、平成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年度からは減価償却率が改善されていましたが、令和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年度は改善事業の一部を令和</a:t>
          </a:r>
          <a:r>
            <a:rPr kumimoji="1" lang="en-US" altLang="ja-JP" sz="1100">
              <a:latin typeface="ＭＳ Ｐゴシック" panose="020B0600070205080204" pitchFamily="50" charset="-128"/>
              <a:ea typeface="ＭＳ Ｐゴシック" panose="020B0600070205080204" pitchFamily="50" charset="-128"/>
            </a:rPr>
            <a:t>7</a:t>
          </a:r>
          <a:r>
            <a:rPr kumimoji="1" lang="ja-JP" altLang="en-US" sz="1100">
              <a:latin typeface="ＭＳ Ｐゴシック" panose="020B0600070205080204" pitchFamily="50" charset="-128"/>
              <a:ea typeface="ＭＳ Ｐゴシック" panose="020B0600070205080204" pitchFamily="50" charset="-128"/>
            </a:rPr>
            <a:t>年度繰越としたため前年度より悪化しています。</a:t>
          </a:r>
        </a:p>
        <a:p>
          <a:r>
            <a:rPr kumimoji="1" lang="ja-JP" altLang="en-US" sz="1100">
              <a:latin typeface="ＭＳ Ｐゴシック" panose="020B0600070205080204" pitchFamily="50" charset="-128"/>
              <a:ea typeface="ＭＳ Ｐゴシック" panose="020B0600070205080204" pitchFamily="50" charset="-128"/>
            </a:rPr>
            <a:t>　保育所については、平成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年度からの改修・増築工事が完了したため減価償却率、一人当たり面積が大きく改善されその後悪化しています。また、学校については平成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年度に新校舎が完成したため、類似団体平均と比較し減価償却率が大きく下回っています。</a:t>
          </a:r>
        </a:p>
        <a:p>
          <a:r>
            <a:rPr kumimoji="1" lang="ja-JP" altLang="en-US" sz="1100">
              <a:latin typeface="ＭＳ Ｐゴシック" panose="020B0600070205080204" pitchFamily="50" charset="-128"/>
              <a:ea typeface="ＭＳ Ｐゴシック" panose="020B0600070205080204" pitchFamily="50" charset="-128"/>
            </a:rPr>
            <a:t>　児童館については、減価償却率が非常に高かったため、令和元年度から改修を行い、減価償却率が下がっています。</a:t>
          </a:r>
        </a:p>
        <a:p>
          <a:r>
            <a:rPr kumimoji="1" lang="ja-JP" altLang="en-US" sz="1100">
              <a:latin typeface="ＭＳ Ｐゴシック" panose="020B0600070205080204" pitchFamily="50" charset="-128"/>
              <a:ea typeface="ＭＳ Ｐゴシック" panose="020B0600070205080204" pitchFamily="50" charset="-128"/>
            </a:rPr>
            <a:t>　公民館も同様に減価償却率が高かったため平成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年度に改修を行いましたが、その後は特に行っていないため悪化しています。</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65580FA-DC6F-4292-BD17-BF4AFA30DCC0}"/>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78FABC6-8472-4624-B19F-4550C4D61213}"/>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3051D97-DAF1-4C5B-B88B-199DE128065F}"/>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59CAD20-7355-44EF-9DD4-44295FCA5271}"/>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島根県西ノ島町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E3089D6-C5D1-43DC-838C-9139A427874C}"/>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1106A6D-55D6-4A06-80AA-381A11A7BAAB}"/>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F006D6C-2C0B-414F-9A8E-1E5761756ACB}"/>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DCDBCC4-8EAA-4E08-A347-505214674CCC}"/>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EC49177-E543-4D96-A5EB-D53344F9BA2F}"/>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EE9DA8D-AF4A-455E-9860-ED6BAE7924DF}"/>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2,495
2,466
55.97
6,658,784
6,571,856
26,760
3,298,366
9,538,642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301991E-DCD4-4E2D-A55E-3B455C616E03}"/>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C161D14-93B3-465C-B25B-4B7459C37778}"/>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05BFEF3-C868-4031-AF82-CEC12CAE6668}"/>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58.2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4AA33B7-2762-422A-9939-1A036B5EB7D0}"/>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97E6714-F41F-40C8-AE8A-2C45BCCB7A9A}"/>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BA69FDB-8BD2-4A5D-9399-0BBA1FFE7BB7}"/>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D0E59DB-EF31-48DA-98D3-05C1112EA37A}"/>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428767E-0102-4768-BDAB-7900CCA03E8A}"/>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218E3EB-458C-4CA2-9AE2-ABBAE13C604E}"/>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CBE0DE2-961A-4512-8713-A520ED41EC3A}"/>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53CCA8B-310D-4F5C-9613-A4BCC7823A25}"/>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CF97BD1-00BC-45BE-9D4B-F1A20B490827}"/>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FE3C4ED-9866-4AFB-A383-AC496554B2EF}"/>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51330EC-2416-434F-9F25-8D04EEA881E8}"/>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E68F47C-C10F-41A7-A243-29C84F354A90}"/>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DE99F5B-3C07-43E2-8951-48AF65A4147A}"/>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5B47502-89D8-449C-A0E2-F6B9C2E82C37}"/>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8865227-8E13-461A-9137-6C29A98C33A0}"/>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B946861-7649-4500-A031-7AEB3B407A75}"/>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7F29648-83B7-45B9-B9ED-312F59A6DC68}"/>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EB489F5-A100-4C88-803C-94AEA479BB73}"/>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1754673-2037-49DD-9881-54933596BE06}"/>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A7B2338-D0E3-40D7-8B7B-73E7CD308A5B}"/>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17996DD-C782-4F90-BB0E-4FE9D968471D}"/>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82131A4-D83B-4B61-A856-6C2D7133865A}"/>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249C267-FC23-4BC5-8001-CC2ADD3E4335}"/>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61E3E65-0F2E-441E-AE05-A385D60FC02A}"/>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0BCB3F0-274F-4D73-9299-DF88D41B9BA4}"/>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98CC6E6-B7A4-4573-AA75-BC5382F41C54}"/>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DF7E27B-8734-41D6-9DE2-24C4197B93CB}"/>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D91EFCF-890D-4BB7-A9B9-8186C837E3AA}"/>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375F3C6-F0D9-4B3D-AE41-C795E8D093F2}"/>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04AC581-F076-435D-BD54-0B0CB1FDF735}"/>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2238834-773A-4690-88E5-BAEA7AE4B0DE}"/>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3F1D46B-A565-4341-BBBB-BF66A156C857}"/>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57F83EA-6D62-4E47-BC8F-24D6A0967D94}"/>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2743EA2-3314-4F28-9A97-2D929082E277}"/>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05261DF-674E-4C6C-ADDF-51E2AA03A97F}"/>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299259D-94A1-4A4E-AD0B-539F49FBAC50}"/>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F802B2-26F3-4F43-A083-4FC9255A1A93}"/>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50F993D-1DC9-44C1-A7D3-5677B4B614E8}"/>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781F9F7-5414-4995-861D-FC0F840E86FB}"/>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D830028-A7E1-4424-AB2D-B0FDB85F0E8C}"/>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7378355-8967-4A54-AB4E-F25076962173}"/>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24513224-EF6E-4053-8A7E-3F4C6B8DDEE6}"/>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40</xdr:row>
      <xdr:rowOff>146685</xdr:rowOff>
    </xdr:to>
    <xdr:cxnSp macro="">
      <xdr:nvCxnSpPr>
        <xdr:cNvPr id="57" name="直線コネクタ 56">
          <a:extLst>
            <a:ext uri="{FF2B5EF4-FFF2-40B4-BE49-F238E27FC236}">
              <a16:creationId xmlns:a16="http://schemas.microsoft.com/office/drawing/2014/main" id="{8DBC8762-C4C2-412B-BF1D-63CD59FAD66F}"/>
            </a:ext>
          </a:extLst>
        </xdr:cNvPr>
        <xdr:cNvCxnSpPr/>
      </xdr:nvCxnSpPr>
      <xdr:spPr>
        <a:xfrm flipV="1">
          <a:off x="4177665" y="5473700"/>
          <a:ext cx="0" cy="1283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150512</xdr:rowOff>
    </xdr:from>
    <xdr:ext cx="405111" cy="259045"/>
    <xdr:sp macro="" textlink="">
      <xdr:nvSpPr>
        <xdr:cNvPr id="58" name="【図書館】&#10;有形固定資産減価償却率最小値テキスト">
          <a:extLst>
            <a:ext uri="{FF2B5EF4-FFF2-40B4-BE49-F238E27FC236}">
              <a16:creationId xmlns:a16="http://schemas.microsoft.com/office/drawing/2014/main" id="{93137C1C-FC0D-4BCC-97D2-243DED970F4A}"/>
            </a:ext>
          </a:extLst>
        </xdr:cNvPr>
        <xdr:cNvSpPr txBox="1"/>
      </xdr:nvSpPr>
      <xdr:spPr>
        <a:xfrm>
          <a:off x="4216400" y="676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146685</xdr:rowOff>
    </xdr:from>
    <xdr:to>
      <xdr:col>24</xdr:col>
      <xdr:colOff>152400</xdr:colOff>
      <xdr:row>40</xdr:row>
      <xdr:rowOff>146685</xdr:rowOff>
    </xdr:to>
    <xdr:cxnSp macro="">
      <xdr:nvCxnSpPr>
        <xdr:cNvPr id="59" name="直線コネクタ 58">
          <a:extLst>
            <a:ext uri="{FF2B5EF4-FFF2-40B4-BE49-F238E27FC236}">
              <a16:creationId xmlns:a16="http://schemas.microsoft.com/office/drawing/2014/main" id="{D63D9977-DD30-4E2D-82D7-9A8BA1F3A9A7}"/>
            </a:ext>
          </a:extLst>
        </xdr:cNvPr>
        <xdr:cNvCxnSpPr/>
      </xdr:nvCxnSpPr>
      <xdr:spPr>
        <a:xfrm>
          <a:off x="4108450" y="67570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0" name="【図書館】&#10;有形固定資産減価償却率最大値テキスト">
          <a:extLst>
            <a:ext uri="{FF2B5EF4-FFF2-40B4-BE49-F238E27FC236}">
              <a16:creationId xmlns:a16="http://schemas.microsoft.com/office/drawing/2014/main" id="{B4C4D2A1-54BB-4BEC-AE0C-948F0088DE8A}"/>
            </a:ext>
          </a:extLst>
        </xdr:cNvPr>
        <xdr:cNvSpPr txBox="1"/>
      </xdr:nvSpPr>
      <xdr:spPr>
        <a:xfrm>
          <a:off x="4216400" y="5261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1" name="直線コネクタ 60">
          <a:extLst>
            <a:ext uri="{FF2B5EF4-FFF2-40B4-BE49-F238E27FC236}">
              <a16:creationId xmlns:a16="http://schemas.microsoft.com/office/drawing/2014/main" id="{516DCA7D-D6AA-4870-A95C-0120F83FB968}"/>
            </a:ext>
          </a:extLst>
        </xdr:cNvPr>
        <xdr:cNvCxnSpPr/>
      </xdr:nvCxnSpPr>
      <xdr:spPr>
        <a:xfrm>
          <a:off x="4108450" y="5473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135272</xdr:rowOff>
    </xdr:from>
    <xdr:ext cx="405111" cy="259045"/>
    <xdr:sp macro="" textlink="">
      <xdr:nvSpPr>
        <xdr:cNvPr id="62" name="【図書館】&#10;有形固定資産減価償却率平均値テキスト">
          <a:extLst>
            <a:ext uri="{FF2B5EF4-FFF2-40B4-BE49-F238E27FC236}">
              <a16:creationId xmlns:a16="http://schemas.microsoft.com/office/drawing/2014/main" id="{FBCA73D1-C39D-46F1-8B24-47BB41EA1B32}"/>
            </a:ext>
          </a:extLst>
        </xdr:cNvPr>
        <xdr:cNvSpPr txBox="1"/>
      </xdr:nvSpPr>
      <xdr:spPr>
        <a:xfrm>
          <a:off x="4216400" y="6085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156845</xdr:rowOff>
    </xdr:from>
    <xdr:to>
      <xdr:col>24</xdr:col>
      <xdr:colOff>114300</xdr:colOff>
      <xdr:row>37</xdr:row>
      <xdr:rowOff>86995</xdr:rowOff>
    </xdr:to>
    <xdr:sp macro="" textlink="">
      <xdr:nvSpPr>
        <xdr:cNvPr id="63" name="フローチャート: 判断 62">
          <a:extLst>
            <a:ext uri="{FF2B5EF4-FFF2-40B4-BE49-F238E27FC236}">
              <a16:creationId xmlns:a16="http://schemas.microsoft.com/office/drawing/2014/main" id="{909D9384-A81B-4854-95BB-6FE0CC276089}"/>
            </a:ext>
          </a:extLst>
        </xdr:cNvPr>
        <xdr:cNvSpPr/>
      </xdr:nvSpPr>
      <xdr:spPr>
        <a:xfrm>
          <a:off x="4127500" y="61067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90170</xdr:rowOff>
    </xdr:from>
    <xdr:to>
      <xdr:col>20</xdr:col>
      <xdr:colOff>38100</xdr:colOff>
      <xdr:row>37</xdr:row>
      <xdr:rowOff>20320</xdr:rowOff>
    </xdr:to>
    <xdr:sp macro="" textlink="">
      <xdr:nvSpPr>
        <xdr:cNvPr id="64" name="フローチャート: 判断 63">
          <a:extLst>
            <a:ext uri="{FF2B5EF4-FFF2-40B4-BE49-F238E27FC236}">
              <a16:creationId xmlns:a16="http://schemas.microsoft.com/office/drawing/2014/main" id="{000DFF27-F413-4775-A138-E801FF54E029}"/>
            </a:ext>
          </a:extLst>
        </xdr:cNvPr>
        <xdr:cNvSpPr/>
      </xdr:nvSpPr>
      <xdr:spPr>
        <a:xfrm>
          <a:off x="3384550" y="60401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40640</xdr:rowOff>
    </xdr:from>
    <xdr:to>
      <xdr:col>15</xdr:col>
      <xdr:colOff>101600</xdr:colOff>
      <xdr:row>36</xdr:row>
      <xdr:rowOff>142240</xdr:rowOff>
    </xdr:to>
    <xdr:sp macro="" textlink="">
      <xdr:nvSpPr>
        <xdr:cNvPr id="65" name="フローチャート: 判断 64">
          <a:extLst>
            <a:ext uri="{FF2B5EF4-FFF2-40B4-BE49-F238E27FC236}">
              <a16:creationId xmlns:a16="http://schemas.microsoft.com/office/drawing/2014/main" id="{328897AB-6A9B-473F-A7EC-2B537E100429}"/>
            </a:ext>
          </a:extLst>
        </xdr:cNvPr>
        <xdr:cNvSpPr/>
      </xdr:nvSpPr>
      <xdr:spPr>
        <a:xfrm>
          <a:off x="2571750" y="5990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153035</xdr:rowOff>
    </xdr:from>
    <xdr:to>
      <xdr:col>10</xdr:col>
      <xdr:colOff>165100</xdr:colOff>
      <xdr:row>36</xdr:row>
      <xdr:rowOff>83185</xdr:rowOff>
    </xdr:to>
    <xdr:sp macro="" textlink="">
      <xdr:nvSpPr>
        <xdr:cNvPr id="66" name="フローチャート: 判断 65">
          <a:extLst>
            <a:ext uri="{FF2B5EF4-FFF2-40B4-BE49-F238E27FC236}">
              <a16:creationId xmlns:a16="http://schemas.microsoft.com/office/drawing/2014/main" id="{DE304CD5-C8D8-4031-A49E-FDF08F5B52E4}"/>
            </a:ext>
          </a:extLst>
        </xdr:cNvPr>
        <xdr:cNvSpPr/>
      </xdr:nvSpPr>
      <xdr:spPr>
        <a:xfrm>
          <a:off x="1778000" y="59378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34</xdr:row>
      <xdr:rowOff>116840</xdr:rowOff>
    </xdr:from>
    <xdr:to>
      <xdr:col>6</xdr:col>
      <xdr:colOff>38100</xdr:colOff>
      <xdr:row>35</xdr:row>
      <xdr:rowOff>46990</xdr:rowOff>
    </xdr:to>
    <xdr:sp macro="" textlink="">
      <xdr:nvSpPr>
        <xdr:cNvPr id="67" name="フローチャート: 判断 66">
          <a:extLst>
            <a:ext uri="{FF2B5EF4-FFF2-40B4-BE49-F238E27FC236}">
              <a16:creationId xmlns:a16="http://schemas.microsoft.com/office/drawing/2014/main" id="{5BBF9C43-3F2D-4597-8DB5-AB4B942EA57D}"/>
            </a:ext>
          </a:extLst>
        </xdr:cNvPr>
        <xdr:cNvSpPr/>
      </xdr:nvSpPr>
      <xdr:spPr>
        <a:xfrm>
          <a:off x="984250" y="57365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DAB6237-77B8-45AC-B1F4-660ADAB00A0A}"/>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6D8996E-4343-44C0-B5AE-FDABBDC3E59E}"/>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5DD37BF-0699-4B6B-9C35-EAB65DE95CF3}"/>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7CEA915-5EDB-444F-B065-0FA22ED404E8}"/>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E3C36D9-D11E-4BEA-BEAF-EFE42E230F50}"/>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2540</xdr:rowOff>
    </xdr:from>
    <xdr:to>
      <xdr:col>24</xdr:col>
      <xdr:colOff>114300</xdr:colOff>
      <xdr:row>35</xdr:row>
      <xdr:rowOff>104140</xdr:rowOff>
    </xdr:to>
    <xdr:sp macro="" textlink="">
      <xdr:nvSpPr>
        <xdr:cNvPr id="73" name="楕円 72">
          <a:extLst>
            <a:ext uri="{FF2B5EF4-FFF2-40B4-BE49-F238E27FC236}">
              <a16:creationId xmlns:a16="http://schemas.microsoft.com/office/drawing/2014/main" id="{AAEAC0A7-2ECE-4AD1-B234-5CFC592D6D25}"/>
            </a:ext>
          </a:extLst>
        </xdr:cNvPr>
        <xdr:cNvSpPr/>
      </xdr:nvSpPr>
      <xdr:spPr>
        <a:xfrm>
          <a:off x="4127500" y="578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25417</xdr:rowOff>
    </xdr:from>
    <xdr:ext cx="405111" cy="259045"/>
    <xdr:sp macro="" textlink="">
      <xdr:nvSpPr>
        <xdr:cNvPr id="74" name="【図書館】&#10;有形固定資産減価償却率該当値テキスト">
          <a:extLst>
            <a:ext uri="{FF2B5EF4-FFF2-40B4-BE49-F238E27FC236}">
              <a16:creationId xmlns:a16="http://schemas.microsoft.com/office/drawing/2014/main" id="{E90A232E-34C4-4D8F-9961-703E8A3BFE0C}"/>
            </a:ext>
          </a:extLst>
        </xdr:cNvPr>
        <xdr:cNvSpPr txBox="1"/>
      </xdr:nvSpPr>
      <xdr:spPr>
        <a:xfrm>
          <a:off x="4216400" y="564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69215</xdr:rowOff>
    </xdr:from>
    <xdr:to>
      <xdr:col>20</xdr:col>
      <xdr:colOff>38100</xdr:colOff>
      <xdr:row>34</xdr:row>
      <xdr:rowOff>170815</xdr:rowOff>
    </xdr:to>
    <xdr:sp macro="" textlink="">
      <xdr:nvSpPr>
        <xdr:cNvPr id="75" name="楕円 74">
          <a:extLst>
            <a:ext uri="{FF2B5EF4-FFF2-40B4-BE49-F238E27FC236}">
              <a16:creationId xmlns:a16="http://schemas.microsoft.com/office/drawing/2014/main" id="{522FF5B5-3FA3-4DED-8E67-9A27FE6F1D6F}"/>
            </a:ext>
          </a:extLst>
        </xdr:cNvPr>
        <xdr:cNvSpPr/>
      </xdr:nvSpPr>
      <xdr:spPr>
        <a:xfrm>
          <a:off x="3384550" y="56889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120015</xdr:rowOff>
    </xdr:from>
    <xdr:to>
      <xdr:col>24</xdr:col>
      <xdr:colOff>63500</xdr:colOff>
      <xdr:row>35</xdr:row>
      <xdr:rowOff>53340</xdr:rowOff>
    </xdr:to>
    <xdr:cxnSp macro="">
      <xdr:nvCxnSpPr>
        <xdr:cNvPr id="76" name="直線コネクタ 75">
          <a:extLst>
            <a:ext uri="{FF2B5EF4-FFF2-40B4-BE49-F238E27FC236}">
              <a16:creationId xmlns:a16="http://schemas.microsoft.com/office/drawing/2014/main" id="{88320B33-EDCF-4D49-9F7B-DAFDC452D2FC}"/>
            </a:ext>
          </a:extLst>
        </xdr:cNvPr>
        <xdr:cNvCxnSpPr/>
      </xdr:nvCxnSpPr>
      <xdr:spPr>
        <a:xfrm>
          <a:off x="3429000" y="5739765"/>
          <a:ext cx="749300" cy="98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137795</xdr:rowOff>
    </xdr:from>
    <xdr:to>
      <xdr:col>15</xdr:col>
      <xdr:colOff>101600</xdr:colOff>
      <xdr:row>34</xdr:row>
      <xdr:rowOff>67945</xdr:rowOff>
    </xdr:to>
    <xdr:sp macro="" textlink="">
      <xdr:nvSpPr>
        <xdr:cNvPr id="77" name="楕円 76">
          <a:extLst>
            <a:ext uri="{FF2B5EF4-FFF2-40B4-BE49-F238E27FC236}">
              <a16:creationId xmlns:a16="http://schemas.microsoft.com/office/drawing/2014/main" id="{D8BA8C3E-DDC2-4E29-B477-06D769C34ECB}"/>
            </a:ext>
          </a:extLst>
        </xdr:cNvPr>
        <xdr:cNvSpPr/>
      </xdr:nvSpPr>
      <xdr:spPr>
        <a:xfrm>
          <a:off x="2571750" y="55924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17145</xdr:rowOff>
    </xdr:from>
    <xdr:to>
      <xdr:col>19</xdr:col>
      <xdr:colOff>177800</xdr:colOff>
      <xdr:row>34</xdr:row>
      <xdr:rowOff>120015</xdr:rowOff>
    </xdr:to>
    <xdr:cxnSp macro="">
      <xdr:nvCxnSpPr>
        <xdr:cNvPr id="78" name="直線コネクタ 77">
          <a:extLst>
            <a:ext uri="{FF2B5EF4-FFF2-40B4-BE49-F238E27FC236}">
              <a16:creationId xmlns:a16="http://schemas.microsoft.com/office/drawing/2014/main" id="{3D8C47EE-90AA-4BCD-8FA2-A3AE851E47FB}"/>
            </a:ext>
          </a:extLst>
        </xdr:cNvPr>
        <xdr:cNvCxnSpPr/>
      </xdr:nvCxnSpPr>
      <xdr:spPr>
        <a:xfrm>
          <a:off x="2622550" y="5636895"/>
          <a:ext cx="80645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33020</xdr:rowOff>
    </xdr:from>
    <xdr:to>
      <xdr:col>10</xdr:col>
      <xdr:colOff>165100</xdr:colOff>
      <xdr:row>33</xdr:row>
      <xdr:rowOff>134620</xdr:rowOff>
    </xdr:to>
    <xdr:sp macro="" textlink="">
      <xdr:nvSpPr>
        <xdr:cNvPr id="79" name="楕円 78">
          <a:extLst>
            <a:ext uri="{FF2B5EF4-FFF2-40B4-BE49-F238E27FC236}">
              <a16:creationId xmlns:a16="http://schemas.microsoft.com/office/drawing/2014/main" id="{9559A3DD-2AF8-4818-AED2-C38A93CAA6E6}"/>
            </a:ext>
          </a:extLst>
        </xdr:cNvPr>
        <xdr:cNvSpPr/>
      </xdr:nvSpPr>
      <xdr:spPr>
        <a:xfrm>
          <a:off x="1778000" y="54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83820</xdr:rowOff>
    </xdr:from>
    <xdr:to>
      <xdr:col>15</xdr:col>
      <xdr:colOff>50800</xdr:colOff>
      <xdr:row>34</xdr:row>
      <xdr:rowOff>17145</xdr:rowOff>
    </xdr:to>
    <xdr:cxnSp macro="">
      <xdr:nvCxnSpPr>
        <xdr:cNvPr id="80" name="直線コネクタ 79">
          <a:extLst>
            <a:ext uri="{FF2B5EF4-FFF2-40B4-BE49-F238E27FC236}">
              <a16:creationId xmlns:a16="http://schemas.microsoft.com/office/drawing/2014/main" id="{72A54FB4-4D7F-4D73-9B81-9BCD0BA19779}"/>
            </a:ext>
          </a:extLst>
        </xdr:cNvPr>
        <xdr:cNvCxnSpPr/>
      </xdr:nvCxnSpPr>
      <xdr:spPr>
        <a:xfrm>
          <a:off x="1828800" y="5538470"/>
          <a:ext cx="793750" cy="98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32</xdr:row>
      <xdr:rowOff>101600</xdr:rowOff>
    </xdr:from>
    <xdr:to>
      <xdr:col>6</xdr:col>
      <xdr:colOff>38100</xdr:colOff>
      <xdr:row>33</xdr:row>
      <xdr:rowOff>31750</xdr:rowOff>
    </xdr:to>
    <xdr:sp macro="" textlink="">
      <xdr:nvSpPr>
        <xdr:cNvPr id="81" name="楕円 80">
          <a:extLst>
            <a:ext uri="{FF2B5EF4-FFF2-40B4-BE49-F238E27FC236}">
              <a16:creationId xmlns:a16="http://schemas.microsoft.com/office/drawing/2014/main" id="{A374DEF3-5447-4078-8811-3E56C66649A6}"/>
            </a:ext>
          </a:extLst>
        </xdr:cNvPr>
        <xdr:cNvSpPr/>
      </xdr:nvSpPr>
      <xdr:spPr>
        <a:xfrm>
          <a:off x="984250" y="53911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32</xdr:row>
      <xdr:rowOff>152400</xdr:rowOff>
    </xdr:from>
    <xdr:to>
      <xdr:col>10</xdr:col>
      <xdr:colOff>114300</xdr:colOff>
      <xdr:row>33</xdr:row>
      <xdr:rowOff>83820</xdr:rowOff>
    </xdr:to>
    <xdr:cxnSp macro="">
      <xdr:nvCxnSpPr>
        <xdr:cNvPr id="82" name="直線コネクタ 81">
          <a:extLst>
            <a:ext uri="{FF2B5EF4-FFF2-40B4-BE49-F238E27FC236}">
              <a16:creationId xmlns:a16="http://schemas.microsoft.com/office/drawing/2014/main" id="{F2190455-1A93-419A-ACFE-14B57D021A02}"/>
            </a:ext>
          </a:extLst>
        </xdr:cNvPr>
        <xdr:cNvCxnSpPr/>
      </xdr:nvCxnSpPr>
      <xdr:spPr>
        <a:xfrm>
          <a:off x="1028700" y="5441950"/>
          <a:ext cx="8001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11447</xdr:rowOff>
    </xdr:from>
    <xdr:ext cx="405111" cy="259045"/>
    <xdr:sp macro="" textlink="">
      <xdr:nvSpPr>
        <xdr:cNvPr id="83" name="n_1aveValue【図書館】&#10;有形固定資産減価償却率">
          <a:extLst>
            <a:ext uri="{FF2B5EF4-FFF2-40B4-BE49-F238E27FC236}">
              <a16:creationId xmlns:a16="http://schemas.microsoft.com/office/drawing/2014/main" id="{EFEF4D9E-6031-4B16-979F-B503029A6423}"/>
            </a:ext>
          </a:extLst>
        </xdr:cNvPr>
        <xdr:cNvSpPr txBox="1"/>
      </xdr:nvSpPr>
      <xdr:spPr>
        <a:xfrm>
          <a:off x="3239144" y="612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133367</xdr:rowOff>
    </xdr:from>
    <xdr:ext cx="405111" cy="259045"/>
    <xdr:sp macro="" textlink="">
      <xdr:nvSpPr>
        <xdr:cNvPr id="84" name="n_2aveValue【図書館】&#10;有形固定資産減価償却率">
          <a:extLst>
            <a:ext uri="{FF2B5EF4-FFF2-40B4-BE49-F238E27FC236}">
              <a16:creationId xmlns:a16="http://schemas.microsoft.com/office/drawing/2014/main" id="{87B19EF2-4391-40E6-993C-E0B326B84B70}"/>
            </a:ext>
          </a:extLst>
        </xdr:cNvPr>
        <xdr:cNvSpPr txBox="1"/>
      </xdr:nvSpPr>
      <xdr:spPr>
        <a:xfrm>
          <a:off x="2439044" y="608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74312</xdr:rowOff>
    </xdr:from>
    <xdr:ext cx="405111" cy="259045"/>
    <xdr:sp macro="" textlink="">
      <xdr:nvSpPr>
        <xdr:cNvPr id="85" name="n_3aveValue【図書館】&#10;有形固定資産減価償却率">
          <a:extLst>
            <a:ext uri="{FF2B5EF4-FFF2-40B4-BE49-F238E27FC236}">
              <a16:creationId xmlns:a16="http://schemas.microsoft.com/office/drawing/2014/main" id="{74AE9B5F-8E2E-4B8F-971D-4A5018D0991E}"/>
            </a:ext>
          </a:extLst>
        </xdr:cNvPr>
        <xdr:cNvSpPr txBox="1"/>
      </xdr:nvSpPr>
      <xdr:spPr>
        <a:xfrm>
          <a:off x="1645294" y="602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38117</xdr:rowOff>
    </xdr:from>
    <xdr:ext cx="405111" cy="259045"/>
    <xdr:sp macro="" textlink="">
      <xdr:nvSpPr>
        <xdr:cNvPr id="86" name="n_4aveValue【図書館】&#10;有形固定資産減価償却率">
          <a:extLst>
            <a:ext uri="{FF2B5EF4-FFF2-40B4-BE49-F238E27FC236}">
              <a16:creationId xmlns:a16="http://schemas.microsoft.com/office/drawing/2014/main" id="{D7656520-4BFD-4D6E-9F46-371F77AA4702}"/>
            </a:ext>
          </a:extLst>
        </xdr:cNvPr>
        <xdr:cNvSpPr txBox="1"/>
      </xdr:nvSpPr>
      <xdr:spPr>
        <a:xfrm>
          <a:off x="851544" y="5822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15892</xdr:rowOff>
    </xdr:from>
    <xdr:ext cx="405111" cy="259045"/>
    <xdr:sp macro="" textlink="">
      <xdr:nvSpPr>
        <xdr:cNvPr id="87" name="n_1mainValue【図書館】&#10;有形固定資産減価償却率">
          <a:extLst>
            <a:ext uri="{FF2B5EF4-FFF2-40B4-BE49-F238E27FC236}">
              <a16:creationId xmlns:a16="http://schemas.microsoft.com/office/drawing/2014/main" id="{2493BD13-B543-45EA-B8AA-B8F7A881D681}"/>
            </a:ext>
          </a:extLst>
        </xdr:cNvPr>
        <xdr:cNvSpPr txBox="1"/>
      </xdr:nvSpPr>
      <xdr:spPr>
        <a:xfrm>
          <a:off x="3239144" y="5470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84472</xdr:rowOff>
    </xdr:from>
    <xdr:ext cx="405111" cy="259045"/>
    <xdr:sp macro="" textlink="">
      <xdr:nvSpPr>
        <xdr:cNvPr id="88" name="n_2mainValue【図書館】&#10;有形固定資産減価償却率">
          <a:extLst>
            <a:ext uri="{FF2B5EF4-FFF2-40B4-BE49-F238E27FC236}">
              <a16:creationId xmlns:a16="http://schemas.microsoft.com/office/drawing/2014/main" id="{3FB1379D-70B0-4852-8D05-509A4C34B1AD}"/>
            </a:ext>
          </a:extLst>
        </xdr:cNvPr>
        <xdr:cNvSpPr txBox="1"/>
      </xdr:nvSpPr>
      <xdr:spPr>
        <a:xfrm>
          <a:off x="2439044" y="5374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31</xdr:row>
      <xdr:rowOff>151147</xdr:rowOff>
    </xdr:from>
    <xdr:ext cx="405111" cy="259045"/>
    <xdr:sp macro="" textlink="">
      <xdr:nvSpPr>
        <xdr:cNvPr id="89" name="n_3mainValue【図書館】&#10;有形固定資産減価償却率">
          <a:extLst>
            <a:ext uri="{FF2B5EF4-FFF2-40B4-BE49-F238E27FC236}">
              <a16:creationId xmlns:a16="http://schemas.microsoft.com/office/drawing/2014/main" id="{EB8ED8DE-FAE5-4F10-97EA-D3C3BA9972ED}"/>
            </a:ext>
          </a:extLst>
        </xdr:cNvPr>
        <xdr:cNvSpPr txBox="1"/>
      </xdr:nvSpPr>
      <xdr:spPr>
        <a:xfrm>
          <a:off x="1645294" y="527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31</xdr:row>
      <xdr:rowOff>48277</xdr:rowOff>
    </xdr:from>
    <xdr:ext cx="405111" cy="259045"/>
    <xdr:sp macro="" textlink="">
      <xdr:nvSpPr>
        <xdr:cNvPr id="90" name="n_4mainValue【図書館】&#10;有形固定資産減価償却率">
          <a:extLst>
            <a:ext uri="{FF2B5EF4-FFF2-40B4-BE49-F238E27FC236}">
              <a16:creationId xmlns:a16="http://schemas.microsoft.com/office/drawing/2014/main" id="{FB7D785B-C982-4EA0-9D28-511E168A1EB3}"/>
            </a:ext>
          </a:extLst>
        </xdr:cNvPr>
        <xdr:cNvSpPr txBox="1"/>
      </xdr:nvSpPr>
      <xdr:spPr>
        <a:xfrm>
          <a:off x="851544" y="517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EE1905E-CB2D-4F47-97EA-FADA509A6946}"/>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10A32DE-D932-4D19-A748-C00EB32C9EF3}"/>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D49F1F8-1B78-4EE2-9462-A61FCB653501}"/>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EAFFD5C-8DF1-43F5-8DC3-9B397D2B49F2}"/>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2022E01-0555-4F94-8D7F-F681A79C9214}"/>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39BCB20-AB11-4A53-BF75-8F356709D6D5}"/>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B22EDDB-3FC9-4F5C-B456-EFE280A3ED79}"/>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DEC78B1-4944-43B7-9FD5-8197F6987554}"/>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FA876382-0838-404C-BDD7-15ED91F12CCD}"/>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E817FD2-13F1-46CC-B3AA-C3323ED5B59F}"/>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6541ABE0-10DD-4E4D-B8E5-5F2D681DF90C}"/>
            </a:ext>
          </a:extLst>
        </xdr:cNvPr>
        <xdr:cNvCxnSpPr/>
      </xdr:nvCxnSpPr>
      <xdr:spPr>
        <a:xfrm>
          <a:off x="5956300" y="70330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7753F7D4-6CB0-427D-A36D-4F555DC0ADEE}"/>
            </a:ext>
          </a:extLst>
        </xdr:cNvPr>
        <xdr:cNvSpPr txBox="1"/>
      </xdr:nvSpPr>
      <xdr:spPr>
        <a:xfrm>
          <a:off x="55272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57EF8FC7-A14C-4F5E-9CA7-F850EA87A0D5}"/>
            </a:ext>
          </a:extLst>
        </xdr:cNvPr>
        <xdr:cNvCxnSpPr/>
      </xdr:nvCxnSpPr>
      <xdr:spPr>
        <a:xfrm>
          <a:off x="5956300" y="6719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FC26A296-3044-401A-A9A7-8102CDA5CB82}"/>
            </a:ext>
          </a:extLst>
        </xdr:cNvPr>
        <xdr:cNvSpPr txBox="1"/>
      </xdr:nvSpPr>
      <xdr:spPr>
        <a:xfrm>
          <a:off x="5527221" y="65833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37019A-5303-4EC4-848D-7E80CDF4F3A6}"/>
            </a:ext>
          </a:extLst>
        </xdr:cNvPr>
        <xdr:cNvCxnSpPr/>
      </xdr:nvCxnSpPr>
      <xdr:spPr>
        <a:xfrm>
          <a:off x="5956300" y="64053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77CE8247-59D3-4EC5-9CD2-8D17F4B38819}"/>
            </a:ext>
          </a:extLst>
        </xdr:cNvPr>
        <xdr:cNvSpPr txBox="1"/>
      </xdr:nvSpPr>
      <xdr:spPr>
        <a:xfrm>
          <a:off x="5527221" y="626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F158F4D3-C7FD-4F3B-AE83-E36D2237A034}"/>
            </a:ext>
          </a:extLst>
        </xdr:cNvPr>
        <xdr:cNvCxnSpPr/>
      </xdr:nvCxnSpPr>
      <xdr:spPr>
        <a:xfrm>
          <a:off x="5956300" y="609146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80F91DFB-7F79-4E7F-A640-FF5C3B43EE5F}"/>
            </a:ext>
          </a:extLst>
        </xdr:cNvPr>
        <xdr:cNvSpPr txBox="1"/>
      </xdr:nvSpPr>
      <xdr:spPr>
        <a:xfrm>
          <a:off x="5527221" y="5949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AC385D79-D0A8-4F18-BA44-0B975E5DC304}"/>
            </a:ext>
          </a:extLst>
        </xdr:cNvPr>
        <xdr:cNvCxnSpPr/>
      </xdr:nvCxnSpPr>
      <xdr:spPr>
        <a:xfrm>
          <a:off x="5956300" y="57775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CD30FE13-4E5A-4549-97DB-54F295F39714}"/>
            </a:ext>
          </a:extLst>
        </xdr:cNvPr>
        <xdr:cNvSpPr txBox="1"/>
      </xdr:nvSpPr>
      <xdr:spPr>
        <a:xfrm>
          <a:off x="5527221" y="56353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6AF190B2-57D3-4E13-A80F-F3BC3FFF3976}"/>
            </a:ext>
          </a:extLst>
        </xdr:cNvPr>
        <xdr:cNvCxnSpPr/>
      </xdr:nvCxnSpPr>
      <xdr:spPr>
        <a:xfrm>
          <a:off x="5956300" y="54573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F30E2A48-EB86-451E-B996-2708E08F3C09}"/>
            </a:ext>
          </a:extLst>
        </xdr:cNvPr>
        <xdr:cNvSpPr txBox="1"/>
      </xdr:nvSpPr>
      <xdr:spPr>
        <a:xfrm>
          <a:off x="5527221" y="53214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2FB2C4B9-5BA1-4129-ADD0-98C7EE4009E7}"/>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88947FF3-F5AB-431D-8234-5CA9A0874885}"/>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82B0EE5F-B6B2-4DFD-A7A8-8FB07ABBEF74}"/>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94161</xdr:rowOff>
    </xdr:from>
    <xdr:to>
      <xdr:col>54</xdr:col>
      <xdr:colOff>189865</xdr:colOff>
      <xdr:row>41</xdr:row>
      <xdr:rowOff>130084</xdr:rowOff>
    </xdr:to>
    <xdr:cxnSp macro="">
      <xdr:nvCxnSpPr>
        <xdr:cNvPr id="116" name="直線コネクタ 115">
          <a:extLst>
            <a:ext uri="{FF2B5EF4-FFF2-40B4-BE49-F238E27FC236}">
              <a16:creationId xmlns:a16="http://schemas.microsoft.com/office/drawing/2014/main" id="{27EC8B87-045D-4B6C-B251-570C36F4758D}"/>
            </a:ext>
          </a:extLst>
        </xdr:cNvPr>
        <xdr:cNvCxnSpPr/>
      </xdr:nvCxnSpPr>
      <xdr:spPr>
        <a:xfrm flipV="1">
          <a:off x="9429115" y="5548811"/>
          <a:ext cx="0" cy="1356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133911</xdr:rowOff>
    </xdr:from>
    <xdr:ext cx="469744" cy="259045"/>
    <xdr:sp macro="" textlink="">
      <xdr:nvSpPr>
        <xdr:cNvPr id="117" name="【図書館】&#10;一人当たり面積最小値テキスト">
          <a:extLst>
            <a:ext uri="{FF2B5EF4-FFF2-40B4-BE49-F238E27FC236}">
              <a16:creationId xmlns:a16="http://schemas.microsoft.com/office/drawing/2014/main" id="{ABF201C6-424E-417B-86ED-A486CEB78642}"/>
            </a:ext>
          </a:extLst>
        </xdr:cNvPr>
        <xdr:cNvSpPr txBox="1"/>
      </xdr:nvSpPr>
      <xdr:spPr>
        <a:xfrm>
          <a:off x="9467850" y="6909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130084</xdr:rowOff>
    </xdr:from>
    <xdr:to>
      <xdr:col>55</xdr:col>
      <xdr:colOff>88900</xdr:colOff>
      <xdr:row>41</xdr:row>
      <xdr:rowOff>130084</xdr:rowOff>
    </xdr:to>
    <xdr:cxnSp macro="">
      <xdr:nvCxnSpPr>
        <xdr:cNvPr id="118" name="直線コネクタ 117">
          <a:extLst>
            <a:ext uri="{FF2B5EF4-FFF2-40B4-BE49-F238E27FC236}">
              <a16:creationId xmlns:a16="http://schemas.microsoft.com/office/drawing/2014/main" id="{308650C8-4B47-470D-9B7A-09ADF86ADB2E}"/>
            </a:ext>
          </a:extLst>
        </xdr:cNvPr>
        <xdr:cNvCxnSpPr/>
      </xdr:nvCxnSpPr>
      <xdr:spPr>
        <a:xfrm>
          <a:off x="9359900" y="690553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40838</xdr:rowOff>
    </xdr:from>
    <xdr:ext cx="469744" cy="259045"/>
    <xdr:sp macro="" textlink="">
      <xdr:nvSpPr>
        <xdr:cNvPr id="119" name="【図書館】&#10;一人当たり面積最大値テキスト">
          <a:extLst>
            <a:ext uri="{FF2B5EF4-FFF2-40B4-BE49-F238E27FC236}">
              <a16:creationId xmlns:a16="http://schemas.microsoft.com/office/drawing/2014/main" id="{437EA8CE-D66A-497E-A977-2D7BFCA960E8}"/>
            </a:ext>
          </a:extLst>
        </xdr:cNvPr>
        <xdr:cNvSpPr txBox="1"/>
      </xdr:nvSpPr>
      <xdr:spPr>
        <a:xfrm>
          <a:off x="9467850" y="533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94161</xdr:rowOff>
    </xdr:from>
    <xdr:to>
      <xdr:col>55</xdr:col>
      <xdr:colOff>88900</xdr:colOff>
      <xdr:row>33</xdr:row>
      <xdr:rowOff>94161</xdr:rowOff>
    </xdr:to>
    <xdr:cxnSp macro="">
      <xdr:nvCxnSpPr>
        <xdr:cNvPr id="120" name="直線コネクタ 119">
          <a:extLst>
            <a:ext uri="{FF2B5EF4-FFF2-40B4-BE49-F238E27FC236}">
              <a16:creationId xmlns:a16="http://schemas.microsoft.com/office/drawing/2014/main" id="{EE4C2D69-A7B2-41BC-9491-27D1B6F0439A}"/>
            </a:ext>
          </a:extLst>
        </xdr:cNvPr>
        <xdr:cNvCxnSpPr/>
      </xdr:nvCxnSpPr>
      <xdr:spPr>
        <a:xfrm>
          <a:off x="9359900" y="55488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152417</xdr:rowOff>
    </xdr:from>
    <xdr:ext cx="469744" cy="259045"/>
    <xdr:sp macro="" textlink="">
      <xdr:nvSpPr>
        <xdr:cNvPr id="121" name="【図書館】&#10;一人当たり面積平均値テキスト">
          <a:extLst>
            <a:ext uri="{FF2B5EF4-FFF2-40B4-BE49-F238E27FC236}">
              <a16:creationId xmlns:a16="http://schemas.microsoft.com/office/drawing/2014/main" id="{809EE032-C8B7-46B7-A80B-42C0CAD03C6F}"/>
            </a:ext>
          </a:extLst>
        </xdr:cNvPr>
        <xdr:cNvSpPr txBox="1"/>
      </xdr:nvSpPr>
      <xdr:spPr>
        <a:xfrm>
          <a:off x="9467850" y="6267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xdr:rowOff>
    </xdr:from>
    <xdr:to>
      <xdr:col>55</xdr:col>
      <xdr:colOff>50800</xdr:colOff>
      <xdr:row>38</xdr:row>
      <xdr:rowOff>104140</xdr:rowOff>
    </xdr:to>
    <xdr:sp macro="" textlink="">
      <xdr:nvSpPr>
        <xdr:cNvPr id="122" name="フローチャート: 判断 121">
          <a:extLst>
            <a:ext uri="{FF2B5EF4-FFF2-40B4-BE49-F238E27FC236}">
              <a16:creationId xmlns:a16="http://schemas.microsoft.com/office/drawing/2014/main" id="{27BA8191-AEA2-4F63-A3F1-16889AE6AC93}"/>
            </a:ext>
          </a:extLst>
        </xdr:cNvPr>
        <xdr:cNvSpPr/>
      </xdr:nvSpPr>
      <xdr:spPr>
        <a:xfrm>
          <a:off x="9398000" y="62826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22134</xdr:rowOff>
    </xdr:from>
    <xdr:to>
      <xdr:col>50</xdr:col>
      <xdr:colOff>165100</xdr:colOff>
      <xdr:row>38</xdr:row>
      <xdr:rowOff>123734</xdr:rowOff>
    </xdr:to>
    <xdr:sp macro="" textlink="">
      <xdr:nvSpPr>
        <xdr:cNvPr id="123" name="フローチャート: 判断 122">
          <a:extLst>
            <a:ext uri="{FF2B5EF4-FFF2-40B4-BE49-F238E27FC236}">
              <a16:creationId xmlns:a16="http://schemas.microsoft.com/office/drawing/2014/main" id="{1A83308F-E0F5-464F-9529-F09B2713C509}"/>
            </a:ext>
          </a:extLst>
        </xdr:cNvPr>
        <xdr:cNvSpPr/>
      </xdr:nvSpPr>
      <xdr:spPr>
        <a:xfrm>
          <a:off x="8636000" y="6302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31931</xdr:rowOff>
    </xdr:from>
    <xdr:to>
      <xdr:col>46</xdr:col>
      <xdr:colOff>38100</xdr:colOff>
      <xdr:row>38</xdr:row>
      <xdr:rowOff>133531</xdr:rowOff>
    </xdr:to>
    <xdr:sp macro="" textlink="">
      <xdr:nvSpPr>
        <xdr:cNvPr id="124" name="フローチャート: 判断 123">
          <a:extLst>
            <a:ext uri="{FF2B5EF4-FFF2-40B4-BE49-F238E27FC236}">
              <a16:creationId xmlns:a16="http://schemas.microsoft.com/office/drawing/2014/main" id="{682024BA-1E17-45E6-AB46-3CF87D904486}"/>
            </a:ext>
          </a:extLst>
        </xdr:cNvPr>
        <xdr:cNvSpPr/>
      </xdr:nvSpPr>
      <xdr:spPr>
        <a:xfrm>
          <a:off x="7842250" y="631208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100512</xdr:rowOff>
    </xdr:from>
    <xdr:to>
      <xdr:col>41</xdr:col>
      <xdr:colOff>101600</xdr:colOff>
      <xdr:row>39</xdr:row>
      <xdr:rowOff>30662</xdr:rowOff>
    </xdr:to>
    <xdr:sp macro="" textlink="">
      <xdr:nvSpPr>
        <xdr:cNvPr id="125" name="フローチャート: 判断 124">
          <a:extLst>
            <a:ext uri="{FF2B5EF4-FFF2-40B4-BE49-F238E27FC236}">
              <a16:creationId xmlns:a16="http://schemas.microsoft.com/office/drawing/2014/main" id="{0AF98F9A-CFCB-4E60-9B9C-58AA43D66768}"/>
            </a:ext>
          </a:extLst>
        </xdr:cNvPr>
        <xdr:cNvSpPr/>
      </xdr:nvSpPr>
      <xdr:spPr>
        <a:xfrm>
          <a:off x="7029450" y="638066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123372</xdr:rowOff>
    </xdr:from>
    <xdr:to>
      <xdr:col>36</xdr:col>
      <xdr:colOff>165100</xdr:colOff>
      <xdr:row>39</xdr:row>
      <xdr:rowOff>53522</xdr:rowOff>
    </xdr:to>
    <xdr:sp macro="" textlink="">
      <xdr:nvSpPr>
        <xdr:cNvPr id="126" name="フローチャート: 判断 125">
          <a:extLst>
            <a:ext uri="{FF2B5EF4-FFF2-40B4-BE49-F238E27FC236}">
              <a16:creationId xmlns:a16="http://schemas.microsoft.com/office/drawing/2014/main" id="{B5AE52BA-5DEC-4159-A824-606BD4B2FDEB}"/>
            </a:ext>
          </a:extLst>
        </xdr:cNvPr>
        <xdr:cNvSpPr/>
      </xdr:nvSpPr>
      <xdr:spPr>
        <a:xfrm>
          <a:off x="6235700" y="64035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8508587-2EEA-4281-9EAD-37B16780E75D}"/>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70F3001-4474-4F96-AA0E-A3E0ACFFD80F}"/>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24CE46D-0F6D-465A-A741-42330EA4FCDF}"/>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3CE9B66-4F2C-449C-A36A-8EBEAEE2A417}"/>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888FF3F-7EE2-4A9A-8204-708AB7D37342}"/>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107043</xdr:rowOff>
    </xdr:from>
    <xdr:to>
      <xdr:col>55</xdr:col>
      <xdr:colOff>50800</xdr:colOff>
      <xdr:row>35</xdr:row>
      <xdr:rowOff>37193</xdr:rowOff>
    </xdr:to>
    <xdr:sp macro="" textlink="">
      <xdr:nvSpPr>
        <xdr:cNvPr id="132" name="楕円 131">
          <a:extLst>
            <a:ext uri="{FF2B5EF4-FFF2-40B4-BE49-F238E27FC236}">
              <a16:creationId xmlns:a16="http://schemas.microsoft.com/office/drawing/2014/main" id="{57114C44-5208-472B-A5EC-9AFDEEFCACB6}"/>
            </a:ext>
          </a:extLst>
        </xdr:cNvPr>
        <xdr:cNvSpPr/>
      </xdr:nvSpPr>
      <xdr:spPr>
        <a:xfrm>
          <a:off x="9398000" y="572679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129920</xdr:rowOff>
    </xdr:from>
    <xdr:ext cx="469744" cy="259045"/>
    <xdr:sp macro="" textlink="">
      <xdr:nvSpPr>
        <xdr:cNvPr id="133" name="【図書館】&#10;一人当たり面積該当値テキスト">
          <a:extLst>
            <a:ext uri="{FF2B5EF4-FFF2-40B4-BE49-F238E27FC236}">
              <a16:creationId xmlns:a16="http://schemas.microsoft.com/office/drawing/2014/main" id="{580E5962-2319-4037-96FD-11DB828E3C41}"/>
            </a:ext>
          </a:extLst>
        </xdr:cNvPr>
        <xdr:cNvSpPr txBox="1"/>
      </xdr:nvSpPr>
      <xdr:spPr>
        <a:xfrm>
          <a:off x="9467850" y="5584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133169</xdr:rowOff>
    </xdr:from>
    <xdr:to>
      <xdr:col>50</xdr:col>
      <xdr:colOff>165100</xdr:colOff>
      <xdr:row>35</xdr:row>
      <xdr:rowOff>63319</xdr:rowOff>
    </xdr:to>
    <xdr:sp macro="" textlink="">
      <xdr:nvSpPr>
        <xdr:cNvPr id="134" name="楕円 133">
          <a:extLst>
            <a:ext uri="{FF2B5EF4-FFF2-40B4-BE49-F238E27FC236}">
              <a16:creationId xmlns:a16="http://schemas.microsoft.com/office/drawing/2014/main" id="{CE1D030F-E469-462E-B604-7CB6FC33BBC5}"/>
            </a:ext>
          </a:extLst>
        </xdr:cNvPr>
        <xdr:cNvSpPr/>
      </xdr:nvSpPr>
      <xdr:spPr>
        <a:xfrm>
          <a:off x="8636000" y="575291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157843</xdr:rowOff>
    </xdr:from>
    <xdr:to>
      <xdr:col>55</xdr:col>
      <xdr:colOff>0</xdr:colOff>
      <xdr:row>35</xdr:row>
      <xdr:rowOff>12519</xdr:rowOff>
    </xdr:to>
    <xdr:cxnSp macro="">
      <xdr:nvCxnSpPr>
        <xdr:cNvPr id="135" name="直線コネクタ 134">
          <a:extLst>
            <a:ext uri="{FF2B5EF4-FFF2-40B4-BE49-F238E27FC236}">
              <a16:creationId xmlns:a16="http://schemas.microsoft.com/office/drawing/2014/main" id="{C40943C9-A360-49EE-B2C8-FAD99B7F18A1}"/>
            </a:ext>
          </a:extLst>
        </xdr:cNvPr>
        <xdr:cNvCxnSpPr/>
      </xdr:nvCxnSpPr>
      <xdr:spPr>
        <a:xfrm flipV="1">
          <a:off x="8686800" y="5777593"/>
          <a:ext cx="742950" cy="1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162560</xdr:rowOff>
    </xdr:from>
    <xdr:to>
      <xdr:col>46</xdr:col>
      <xdr:colOff>38100</xdr:colOff>
      <xdr:row>35</xdr:row>
      <xdr:rowOff>92710</xdr:rowOff>
    </xdr:to>
    <xdr:sp macro="" textlink="">
      <xdr:nvSpPr>
        <xdr:cNvPr id="136" name="楕円 135">
          <a:extLst>
            <a:ext uri="{FF2B5EF4-FFF2-40B4-BE49-F238E27FC236}">
              <a16:creationId xmlns:a16="http://schemas.microsoft.com/office/drawing/2014/main" id="{5F5FD196-464F-4A8C-9E13-072D6C056D1D}"/>
            </a:ext>
          </a:extLst>
        </xdr:cNvPr>
        <xdr:cNvSpPr/>
      </xdr:nvSpPr>
      <xdr:spPr>
        <a:xfrm>
          <a:off x="7842250" y="57823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12519</xdr:rowOff>
    </xdr:from>
    <xdr:to>
      <xdr:col>50</xdr:col>
      <xdr:colOff>114300</xdr:colOff>
      <xdr:row>35</xdr:row>
      <xdr:rowOff>41910</xdr:rowOff>
    </xdr:to>
    <xdr:cxnSp macro="">
      <xdr:nvCxnSpPr>
        <xdr:cNvPr id="137" name="直線コネクタ 136">
          <a:extLst>
            <a:ext uri="{FF2B5EF4-FFF2-40B4-BE49-F238E27FC236}">
              <a16:creationId xmlns:a16="http://schemas.microsoft.com/office/drawing/2014/main" id="{8C6B35D4-EB48-422B-817C-6A7645FA1AB0}"/>
            </a:ext>
          </a:extLst>
        </xdr:cNvPr>
        <xdr:cNvCxnSpPr/>
      </xdr:nvCxnSpPr>
      <xdr:spPr>
        <a:xfrm flipV="1">
          <a:off x="7886700" y="5797369"/>
          <a:ext cx="8001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20501</xdr:rowOff>
    </xdr:from>
    <xdr:to>
      <xdr:col>41</xdr:col>
      <xdr:colOff>101600</xdr:colOff>
      <xdr:row>35</xdr:row>
      <xdr:rowOff>122101</xdr:rowOff>
    </xdr:to>
    <xdr:sp macro="" textlink="">
      <xdr:nvSpPr>
        <xdr:cNvPr id="138" name="楕円 137">
          <a:extLst>
            <a:ext uri="{FF2B5EF4-FFF2-40B4-BE49-F238E27FC236}">
              <a16:creationId xmlns:a16="http://schemas.microsoft.com/office/drawing/2014/main" id="{C1A7C255-D365-44D3-AE8A-635E2692C222}"/>
            </a:ext>
          </a:extLst>
        </xdr:cNvPr>
        <xdr:cNvSpPr/>
      </xdr:nvSpPr>
      <xdr:spPr>
        <a:xfrm>
          <a:off x="7029450" y="5805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41910</xdr:rowOff>
    </xdr:from>
    <xdr:to>
      <xdr:col>45</xdr:col>
      <xdr:colOff>177800</xdr:colOff>
      <xdr:row>35</xdr:row>
      <xdr:rowOff>71301</xdr:rowOff>
    </xdr:to>
    <xdr:cxnSp macro="">
      <xdr:nvCxnSpPr>
        <xdr:cNvPr id="139" name="直線コネクタ 138">
          <a:extLst>
            <a:ext uri="{FF2B5EF4-FFF2-40B4-BE49-F238E27FC236}">
              <a16:creationId xmlns:a16="http://schemas.microsoft.com/office/drawing/2014/main" id="{5F3D6954-955C-4BF0-899F-F2EB8EF4B690}"/>
            </a:ext>
          </a:extLst>
        </xdr:cNvPr>
        <xdr:cNvCxnSpPr/>
      </xdr:nvCxnSpPr>
      <xdr:spPr>
        <a:xfrm flipV="1">
          <a:off x="7080250" y="5826760"/>
          <a:ext cx="80645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53158</xdr:rowOff>
    </xdr:from>
    <xdr:to>
      <xdr:col>36</xdr:col>
      <xdr:colOff>165100</xdr:colOff>
      <xdr:row>35</xdr:row>
      <xdr:rowOff>154758</xdr:rowOff>
    </xdr:to>
    <xdr:sp macro="" textlink="">
      <xdr:nvSpPr>
        <xdr:cNvPr id="140" name="楕円 139">
          <a:extLst>
            <a:ext uri="{FF2B5EF4-FFF2-40B4-BE49-F238E27FC236}">
              <a16:creationId xmlns:a16="http://schemas.microsoft.com/office/drawing/2014/main" id="{428552B3-0A30-4730-A833-58C5D25DF6D4}"/>
            </a:ext>
          </a:extLst>
        </xdr:cNvPr>
        <xdr:cNvSpPr/>
      </xdr:nvSpPr>
      <xdr:spPr>
        <a:xfrm>
          <a:off x="6235700" y="5838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71301</xdr:rowOff>
    </xdr:from>
    <xdr:to>
      <xdr:col>41</xdr:col>
      <xdr:colOff>50800</xdr:colOff>
      <xdr:row>35</xdr:row>
      <xdr:rowOff>103958</xdr:rowOff>
    </xdr:to>
    <xdr:cxnSp macro="">
      <xdr:nvCxnSpPr>
        <xdr:cNvPr id="141" name="直線コネクタ 140">
          <a:extLst>
            <a:ext uri="{FF2B5EF4-FFF2-40B4-BE49-F238E27FC236}">
              <a16:creationId xmlns:a16="http://schemas.microsoft.com/office/drawing/2014/main" id="{0D2B1D18-F7DD-4647-B4E0-A4786FF569BA}"/>
            </a:ext>
          </a:extLst>
        </xdr:cNvPr>
        <xdr:cNvCxnSpPr/>
      </xdr:nvCxnSpPr>
      <xdr:spPr>
        <a:xfrm flipV="1">
          <a:off x="6286500" y="5856151"/>
          <a:ext cx="7937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114861</xdr:rowOff>
    </xdr:from>
    <xdr:ext cx="469744" cy="259045"/>
    <xdr:sp macro="" textlink="">
      <xdr:nvSpPr>
        <xdr:cNvPr id="142" name="n_1aveValue【図書館】&#10;一人当たり面積">
          <a:extLst>
            <a:ext uri="{FF2B5EF4-FFF2-40B4-BE49-F238E27FC236}">
              <a16:creationId xmlns:a16="http://schemas.microsoft.com/office/drawing/2014/main" id="{56496583-A607-4A93-9F0E-F1D0BC42CCAA}"/>
            </a:ext>
          </a:extLst>
        </xdr:cNvPr>
        <xdr:cNvSpPr txBox="1"/>
      </xdr:nvSpPr>
      <xdr:spPr>
        <a:xfrm>
          <a:off x="8458277" y="6395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124658</xdr:rowOff>
    </xdr:from>
    <xdr:ext cx="469744" cy="259045"/>
    <xdr:sp macro="" textlink="">
      <xdr:nvSpPr>
        <xdr:cNvPr id="143" name="n_2aveValue【図書館】&#10;一人当たり面積">
          <a:extLst>
            <a:ext uri="{FF2B5EF4-FFF2-40B4-BE49-F238E27FC236}">
              <a16:creationId xmlns:a16="http://schemas.microsoft.com/office/drawing/2014/main" id="{5FB763F7-6186-41E2-9AB7-78B6FC704F3B}"/>
            </a:ext>
          </a:extLst>
        </xdr:cNvPr>
        <xdr:cNvSpPr txBox="1"/>
      </xdr:nvSpPr>
      <xdr:spPr>
        <a:xfrm>
          <a:off x="7677227" y="6404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21789</xdr:rowOff>
    </xdr:from>
    <xdr:ext cx="469744" cy="259045"/>
    <xdr:sp macro="" textlink="">
      <xdr:nvSpPr>
        <xdr:cNvPr id="144" name="n_3aveValue【図書館】&#10;一人当たり面積">
          <a:extLst>
            <a:ext uri="{FF2B5EF4-FFF2-40B4-BE49-F238E27FC236}">
              <a16:creationId xmlns:a16="http://schemas.microsoft.com/office/drawing/2014/main" id="{F6D576D4-B4D3-4ADD-BD7D-411298A8D597}"/>
            </a:ext>
          </a:extLst>
        </xdr:cNvPr>
        <xdr:cNvSpPr txBox="1"/>
      </xdr:nvSpPr>
      <xdr:spPr>
        <a:xfrm>
          <a:off x="6864427" y="6467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44649</xdr:rowOff>
    </xdr:from>
    <xdr:ext cx="469744" cy="259045"/>
    <xdr:sp macro="" textlink="">
      <xdr:nvSpPr>
        <xdr:cNvPr id="145" name="n_4aveValue【図書館】&#10;一人当たり面積">
          <a:extLst>
            <a:ext uri="{FF2B5EF4-FFF2-40B4-BE49-F238E27FC236}">
              <a16:creationId xmlns:a16="http://schemas.microsoft.com/office/drawing/2014/main" id="{A49DEC79-0116-477B-B211-77CB66F296B8}"/>
            </a:ext>
          </a:extLst>
        </xdr:cNvPr>
        <xdr:cNvSpPr txBox="1"/>
      </xdr:nvSpPr>
      <xdr:spPr>
        <a:xfrm>
          <a:off x="6070677" y="6489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33</xdr:row>
      <xdr:rowOff>79846</xdr:rowOff>
    </xdr:from>
    <xdr:ext cx="469744" cy="259045"/>
    <xdr:sp macro="" textlink="">
      <xdr:nvSpPr>
        <xdr:cNvPr id="146" name="n_1mainValue【図書館】&#10;一人当たり面積">
          <a:extLst>
            <a:ext uri="{FF2B5EF4-FFF2-40B4-BE49-F238E27FC236}">
              <a16:creationId xmlns:a16="http://schemas.microsoft.com/office/drawing/2014/main" id="{11EDF3D6-B192-46A0-9297-4262A5FCDEB8}"/>
            </a:ext>
          </a:extLst>
        </xdr:cNvPr>
        <xdr:cNvSpPr txBox="1"/>
      </xdr:nvSpPr>
      <xdr:spPr>
        <a:xfrm>
          <a:off x="8458277" y="5534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33</xdr:row>
      <xdr:rowOff>109237</xdr:rowOff>
    </xdr:from>
    <xdr:ext cx="469744" cy="259045"/>
    <xdr:sp macro="" textlink="">
      <xdr:nvSpPr>
        <xdr:cNvPr id="147" name="n_2mainValue【図書館】&#10;一人当たり面積">
          <a:extLst>
            <a:ext uri="{FF2B5EF4-FFF2-40B4-BE49-F238E27FC236}">
              <a16:creationId xmlns:a16="http://schemas.microsoft.com/office/drawing/2014/main" id="{49C905DD-EE70-4D22-A86F-10AED090029C}"/>
            </a:ext>
          </a:extLst>
        </xdr:cNvPr>
        <xdr:cNvSpPr txBox="1"/>
      </xdr:nvSpPr>
      <xdr:spPr>
        <a:xfrm>
          <a:off x="7677227" y="5563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33</xdr:row>
      <xdr:rowOff>138628</xdr:rowOff>
    </xdr:from>
    <xdr:ext cx="469744" cy="259045"/>
    <xdr:sp macro="" textlink="">
      <xdr:nvSpPr>
        <xdr:cNvPr id="148" name="n_3mainValue【図書館】&#10;一人当たり面積">
          <a:extLst>
            <a:ext uri="{FF2B5EF4-FFF2-40B4-BE49-F238E27FC236}">
              <a16:creationId xmlns:a16="http://schemas.microsoft.com/office/drawing/2014/main" id="{1F84CFF6-4C04-439B-BE63-FBAF4487D5BB}"/>
            </a:ext>
          </a:extLst>
        </xdr:cNvPr>
        <xdr:cNvSpPr txBox="1"/>
      </xdr:nvSpPr>
      <xdr:spPr>
        <a:xfrm>
          <a:off x="6864427" y="5593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33</xdr:row>
      <xdr:rowOff>171285</xdr:rowOff>
    </xdr:from>
    <xdr:ext cx="469744" cy="259045"/>
    <xdr:sp macro="" textlink="">
      <xdr:nvSpPr>
        <xdr:cNvPr id="149" name="n_4mainValue【図書館】&#10;一人当たり面積">
          <a:extLst>
            <a:ext uri="{FF2B5EF4-FFF2-40B4-BE49-F238E27FC236}">
              <a16:creationId xmlns:a16="http://schemas.microsoft.com/office/drawing/2014/main" id="{2F573EA0-8F17-4A91-8C1A-5F2742E61C6B}"/>
            </a:ext>
          </a:extLst>
        </xdr:cNvPr>
        <xdr:cNvSpPr txBox="1"/>
      </xdr:nvSpPr>
      <xdr:spPr>
        <a:xfrm>
          <a:off x="6070677" y="5619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BAA34197-558C-4C10-BB61-FC2C64989A06}"/>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ECE4327F-A12D-4D7A-9DFD-41A5E9F0F392}"/>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957114AD-98B9-4CDE-B692-96782ED06A50}"/>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249F2FFA-C591-48E1-878D-1B9F08D3BCFD}"/>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89C272B9-9C77-46E9-974C-E5A820826C8A}"/>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A00DDDEC-8B71-49BF-8B63-A6A12EEDBBC7}"/>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93122387-BBE6-457E-AAB7-3C650860ED3A}"/>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8E5C03A3-2690-4764-98B7-6E9541FE6399}"/>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4D97D5A7-933E-40D0-A2F3-C5649825D5AC}"/>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B4695D58-E7A6-4258-902C-4916BC2B839E}"/>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14502BD6-5F96-4816-9D82-C4B1F2E2B908}"/>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77A8D654-A2EF-47B7-9E41-1B1CCEE70827}"/>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418BC0C1-76DB-44B6-89EE-43D73BFF2A2B}"/>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94945F46-5905-43D8-9BE2-E29572F438A4}"/>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55F76191-0F84-46FD-B248-C71CBE8AE759}"/>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AEC9BC77-6B8E-4554-848E-D695A5D1112D}"/>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7459CE12-2E04-4A6C-AA05-83CAA1EB5A0C}"/>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2DCCCEE6-F259-4B8E-A589-4D64EC54A1AC}"/>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48027231-1ED3-40ED-8ADB-89484B400FCD}"/>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AEBE28A6-DB48-47EB-9138-C924D5DAF765}"/>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3C468727-8429-44A5-9F82-3D01B26F59CB}"/>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B031ECDF-E5CC-4529-86FB-B447600A0DBC}"/>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52DC3E3D-5CE5-41DF-9BF2-0345EC3A0A67}"/>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EE06ADD7-8CEF-463A-B719-26E39FFB2CE2}"/>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174" name="直線コネクタ 173">
          <a:extLst>
            <a:ext uri="{FF2B5EF4-FFF2-40B4-BE49-F238E27FC236}">
              <a16:creationId xmlns:a16="http://schemas.microsoft.com/office/drawing/2014/main" id="{F97088BB-1AB3-469C-B397-472D5B406EAA}"/>
            </a:ext>
          </a:extLst>
        </xdr:cNvPr>
        <xdr:cNvCxnSpPr/>
      </xdr:nvCxnSpPr>
      <xdr:spPr>
        <a:xfrm flipV="1">
          <a:off x="4177665" y="909637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E59450D3-0112-4D23-9EFB-9FB950CE0FEE}"/>
            </a:ext>
          </a:extLst>
        </xdr:cNvPr>
        <xdr:cNvSpPr txBox="1"/>
      </xdr:nvSpPr>
      <xdr:spPr>
        <a:xfrm>
          <a:off x="421640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6" name="直線コネクタ 175">
          <a:extLst>
            <a:ext uri="{FF2B5EF4-FFF2-40B4-BE49-F238E27FC236}">
              <a16:creationId xmlns:a16="http://schemas.microsoft.com/office/drawing/2014/main" id="{1C6D5BDF-82BD-4017-BCA3-3A853E0CDC54}"/>
            </a:ext>
          </a:extLst>
        </xdr:cNvPr>
        <xdr:cNvCxnSpPr/>
      </xdr:nvCxnSpPr>
      <xdr:spPr>
        <a:xfrm>
          <a:off x="410845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72B135A3-45E6-4C25-89B9-C4A5A6DD76F2}"/>
            </a:ext>
          </a:extLst>
        </xdr:cNvPr>
        <xdr:cNvSpPr txBox="1"/>
      </xdr:nvSpPr>
      <xdr:spPr>
        <a:xfrm>
          <a:off x="4216400" y="888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178" name="直線コネクタ 177">
          <a:extLst>
            <a:ext uri="{FF2B5EF4-FFF2-40B4-BE49-F238E27FC236}">
              <a16:creationId xmlns:a16="http://schemas.microsoft.com/office/drawing/2014/main" id="{7DCEC0D8-8722-4E25-87C4-227C9F2BC00E}"/>
            </a:ext>
          </a:extLst>
        </xdr:cNvPr>
        <xdr:cNvCxnSpPr/>
      </xdr:nvCxnSpPr>
      <xdr:spPr>
        <a:xfrm>
          <a:off x="4108450" y="90963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64787</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0511ED2F-93A7-4853-89FA-607CC2C0EB07}"/>
            </a:ext>
          </a:extLst>
        </xdr:cNvPr>
        <xdr:cNvSpPr txBox="1"/>
      </xdr:nvSpPr>
      <xdr:spPr>
        <a:xfrm>
          <a:off x="4216400" y="9977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180" name="フローチャート: 判断 179">
          <a:extLst>
            <a:ext uri="{FF2B5EF4-FFF2-40B4-BE49-F238E27FC236}">
              <a16:creationId xmlns:a16="http://schemas.microsoft.com/office/drawing/2014/main" id="{353DE829-68F9-468C-A4BE-2529919ECB46}"/>
            </a:ext>
          </a:extLst>
        </xdr:cNvPr>
        <xdr:cNvSpPr/>
      </xdr:nvSpPr>
      <xdr:spPr>
        <a:xfrm>
          <a:off x="4127500" y="99987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181" name="フローチャート: 判断 180">
          <a:extLst>
            <a:ext uri="{FF2B5EF4-FFF2-40B4-BE49-F238E27FC236}">
              <a16:creationId xmlns:a16="http://schemas.microsoft.com/office/drawing/2014/main" id="{41493D07-1DDA-487B-BF38-63B4751C0259}"/>
            </a:ext>
          </a:extLst>
        </xdr:cNvPr>
        <xdr:cNvSpPr/>
      </xdr:nvSpPr>
      <xdr:spPr>
        <a:xfrm>
          <a:off x="3384550" y="101047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182" name="フローチャート: 判断 181">
          <a:extLst>
            <a:ext uri="{FF2B5EF4-FFF2-40B4-BE49-F238E27FC236}">
              <a16:creationId xmlns:a16="http://schemas.microsoft.com/office/drawing/2014/main" id="{09A96800-C4F2-465E-AA0D-BF8C23A92F82}"/>
            </a:ext>
          </a:extLst>
        </xdr:cNvPr>
        <xdr:cNvSpPr/>
      </xdr:nvSpPr>
      <xdr:spPr>
        <a:xfrm>
          <a:off x="2571750" y="100291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183" name="フローチャート: 判断 182">
          <a:extLst>
            <a:ext uri="{FF2B5EF4-FFF2-40B4-BE49-F238E27FC236}">
              <a16:creationId xmlns:a16="http://schemas.microsoft.com/office/drawing/2014/main" id="{EDD5C8D2-6F56-4852-8E8F-0220FE9202BD}"/>
            </a:ext>
          </a:extLst>
        </xdr:cNvPr>
        <xdr:cNvSpPr/>
      </xdr:nvSpPr>
      <xdr:spPr>
        <a:xfrm>
          <a:off x="1778000" y="98888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168275</xdr:rowOff>
    </xdr:from>
    <xdr:to>
      <xdr:col>6</xdr:col>
      <xdr:colOff>38100</xdr:colOff>
      <xdr:row>60</xdr:row>
      <xdr:rowOff>98425</xdr:rowOff>
    </xdr:to>
    <xdr:sp macro="" textlink="">
      <xdr:nvSpPr>
        <xdr:cNvPr id="184" name="フローチャート: 判断 183">
          <a:extLst>
            <a:ext uri="{FF2B5EF4-FFF2-40B4-BE49-F238E27FC236}">
              <a16:creationId xmlns:a16="http://schemas.microsoft.com/office/drawing/2014/main" id="{D903D490-A051-467A-86CA-27327A7DA747}"/>
            </a:ext>
          </a:extLst>
        </xdr:cNvPr>
        <xdr:cNvSpPr/>
      </xdr:nvSpPr>
      <xdr:spPr>
        <a:xfrm>
          <a:off x="984250" y="99091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0976208-9563-4DC0-A111-82B91E272AAF}"/>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DD027DE-A7DB-4AF0-9F71-0FB23DD5A4BB}"/>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480E20D-B2F6-4A35-AF5E-1FD13C03E647}"/>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F359441-8239-474F-B54B-9CA598847E0B}"/>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551EA95-4F80-4A8B-B007-0F3702B2372D}"/>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59690</xdr:rowOff>
    </xdr:from>
    <xdr:to>
      <xdr:col>24</xdr:col>
      <xdr:colOff>114300</xdr:colOff>
      <xdr:row>60</xdr:row>
      <xdr:rowOff>161290</xdr:rowOff>
    </xdr:to>
    <xdr:sp macro="" textlink="">
      <xdr:nvSpPr>
        <xdr:cNvPr id="190" name="楕円 189">
          <a:extLst>
            <a:ext uri="{FF2B5EF4-FFF2-40B4-BE49-F238E27FC236}">
              <a16:creationId xmlns:a16="http://schemas.microsoft.com/office/drawing/2014/main" id="{A45ED181-FD91-44DA-BB1A-515581EEED06}"/>
            </a:ext>
          </a:extLst>
        </xdr:cNvPr>
        <xdr:cNvSpPr/>
      </xdr:nvSpPr>
      <xdr:spPr>
        <a:xfrm>
          <a:off x="4127500" y="997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82567</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829F05D1-D44E-4A64-97CF-ED0D1B74556E}"/>
            </a:ext>
          </a:extLst>
        </xdr:cNvPr>
        <xdr:cNvSpPr txBox="1"/>
      </xdr:nvSpPr>
      <xdr:spPr>
        <a:xfrm>
          <a:off x="4216400" y="9829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44450</xdr:rowOff>
    </xdr:from>
    <xdr:to>
      <xdr:col>20</xdr:col>
      <xdr:colOff>38100</xdr:colOff>
      <xdr:row>60</xdr:row>
      <xdr:rowOff>146050</xdr:rowOff>
    </xdr:to>
    <xdr:sp macro="" textlink="">
      <xdr:nvSpPr>
        <xdr:cNvPr id="192" name="楕円 191">
          <a:extLst>
            <a:ext uri="{FF2B5EF4-FFF2-40B4-BE49-F238E27FC236}">
              <a16:creationId xmlns:a16="http://schemas.microsoft.com/office/drawing/2014/main" id="{852A4EBB-2064-4DF4-AA7B-CEBA7828F71F}"/>
            </a:ext>
          </a:extLst>
        </xdr:cNvPr>
        <xdr:cNvSpPr/>
      </xdr:nvSpPr>
      <xdr:spPr>
        <a:xfrm>
          <a:off x="3384550" y="99568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95250</xdr:rowOff>
    </xdr:from>
    <xdr:to>
      <xdr:col>24</xdr:col>
      <xdr:colOff>63500</xdr:colOff>
      <xdr:row>60</xdr:row>
      <xdr:rowOff>110490</xdr:rowOff>
    </xdr:to>
    <xdr:cxnSp macro="">
      <xdr:nvCxnSpPr>
        <xdr:cNvPr id="193" name="直線コネクタ 192">
          <a:extLst>
            <a:ext uri="{FF2B5EF4-FFF2-40B4-BE49-F238E27FC236}">
              <a16:creationId xmlns:a16="http://schemas.microsoft.com/office/drawing/2014/main" id="{3291A5A7-2826-4EF3-B07F-4498D2A3D6BD}"/>
            </a:ext>
          </a:extLst>
        </xdr:cNvPr>
        <xdr:cNvCxnSpPr/>
      </xdr:nvCxnSpPr>
      <xdr:spPr>
        <a:xfrm>
          <a:off x="3429000" y="10007600"/>
          <a:ext cx="7493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149225</xdr:rowOff>
    </xdr:from>
    <xdr:to>
      <xdr:col>15</xdr:col>
      <xdr:colOff>101600</xdr:colOff>
      <xdr:row>60</xdr:row>
      <xdr:rowOff>79375</xdr:rowOff>
    </xdr:to>
    <xdr:sp macro="" textlink="">
      <xdr:nvSpPr>
        <xdr:cNvPr id="194" name="楕円 193">
          <a:extLst>
            <a:ext uri="{FF2B5EF4-FFF2-40B4-BE49-F238E27FC236}">
              <a16:creationId xmlns:a16="http://schemas.microsoft.com/office/drawing/2014/main" id="{6D7A7EDE-C6DF-47BE-B254-8C794BD0C1BC}"/>
            </a:ext>
          </a:extLst>
        </xdr:cNvPr>
        <xdr:cNvSpPr/>
      </xdr:nvSpPr>
      <xdr:spPr>
        <a:xfrm>
          <a:off x="2571750" y="98964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28575</xdr:rowOff>
    </xdr:from>
    <xdr:to>
      <xdr:col>19</xdr:col>
      <xdr:colOff>177800</xdr:colOff>
      <xdr:row>60</xdr:row>
      <xdr:rowOff>95250</xdr:rowOff>
    </xdr:to>
    <xdr:cxnSp macro="">
      <xdr:nvCxnSpPr>
        <xdr:cNvPr id="195" name="直線コネクタ 194">
          <a:extLst>
            <a:ext uri="{FF2B5EF4-FFF2-40B4-BE49-F238E27FC236}">
              <a16:creationId xmlns:a16="http://schemas.microsoft.com/office/drawing/2014/main" id="{C88E5AAD-B7BB-4F3D-A113-E331FEA80834}"/>
            </a:ext>
          </a:extLst>
        </xdr:cNvPr>
        <xdr:cNvCxnSpPr/>
      </xdr:nvCxnSpPr>
      <xdr:spPr>
        <a:xfrm>
          <a:off x="2622550" y="9940925"/>
          <a:ext cx="80645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82550</xdr:rowOff>
    </xdr:from>
    <xdr:to>
      <xdr:col>10</xdr:col>
      <xdr:colOff>165100</xdr:colOff>
      <xdr:row>60</xdr:row>
      <xdr:rowOff>12700</xdr:rowOff>
    </xdr:to>
    <xdr:sp macro="" textlink="">
      <xdr:nvSpPr>
        <xdr:cNvPr id="196" name="楕円 195">
          <a:extLst>
            <a:ext uri="{FF2B5EF4-FFF2-40B4-BE49-F238E27FC236}">
              <a16:creationId xmlns:a16="http://schemas.microsoft.com/office/drawing/2014/main" id="{06F887FA-3441-43AD-9C73-D2FB83A00F9F}"/>
            </a:ext>
          </a:extLst>
        </xdr:cNvPr>
        <xdr:cNvSpPr/>
      </xdr:nvSpPr>
      <xdr:spPr>
        <a:xfrm>
          <a:off x="1778000" y="98298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133350</xdr:rowOff>
    </xdr:from>
    <xdr:to>
      <xdr:col>15</xdr:col>
      <xdr:colOff>50800</xdr:colOff>
      <xdr:row>60</xdr:row>
      <xdr:rowOff>28575</xdr:rowOff>
    </xdr:to>
    <xdr:cxnSp macro="">
      <xdr:nvCxnSpPr>
        <xdr:cNvPr id="197" name="直線コネクタ 196">
          <a:extLst>
            <a:ext uri="{FF2B5EF4-FFF2-40B4-BE49-F238E27FC236}">
              <a16:creationId xmlns:a16="http://schemas.microsoft.com/office/drawing/2014/main" id="{3ADDEDF1-8E06-46F0-9917-32288C713463}"/>
            </a:ext>
          </a:extLst>
        </xdr:cNvPr>
        <xdr:cNvCxnSpPr/>
      </xdr:nvCxnSpPr>
      <xdr:spPr>
        <a:xfrm>
          <a:off x="1828800" y="9880600"/>
          <a:ext cx="79375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15875</xdr:rowOff>
    </xdr:from>
    <xdr:to>
      <xdr:col>6</xdr:col>
      <xdr:colOff>38100</xdr:colOff>
      <xdr:row>59</xdr:row>
      <xdr:rowOff>117475</xdr:rowOff>
    </xdr:to>
    <xdr:sp macro="" textlink="">
      <xdr:nvSpPr>
        <xdr:cNvPr id="198" name="楕円 197">
          <a:extLst>
            <a:ext uri="{FF2B5EF4-FFF2-40B4-BE49-F238E27FC236}">
              <a16:creationId xmlns:a16="http://schemas.microsoft.com/office/drawing/2014/main" id="{C0B9C501-61D1-4D1D-ADF7-661A69C3A16A}"/>
            </a:ext>
          </a:extLst>
        </xdr:cNvPr>
        <xdr:cNvSpPr/>
      </xdr:nvSpPr>
      <xdr:spPr>
        <a:xfrm>
          <a:off x="984250" y="97631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66675</xdr:rowOff>
    </xdr:from>
    <xdr:to>
      <xdr:col>10</xdr:col>
      <xdr:colOff>114300</xdr:colOff>
      <xdr:row>59</xdr:row>
      <xdr:rowOff>133350</xdr:rowOff>
    </xdr:to>
    <xdr:cxnSp macro="">
      <xdr:nvCxnSpPr>
        <xdr:cNvPr id="199" name="直線コネクタ 198">
          <a:extLst>
            <a:ext uri="{FF2B5EF4-FFF2-40B4-BE49-F238E27FC236}">
              <a16:creationId xmlns:a16="http://schemas.microsoft.com/office/drawing/2014/main" id="{F10BC8DF-2AAA-4C72-B36E-42E657616995}"/>
            </a:ext>
          </a:extLst>
        </xdr:cNvPr>
        <xdr:cNvCxnSpPr/>
      </xdr:nvCxnSpPr>
      <xdr:spPr>
        <a:xfrm>
          <a:off x="1028700" y="9813925"/>
          <a:ext cx="8001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120032</xdr:rowOff>
    </xdr:from>
    <xdr:ext cx="405111" cy="259045"/>
    <xdr:sp macro="" textlink="">
      <xdr:nvSpPr>
        <xdr:cNvPr id="200" name="n_1aveValue【体育館・プール】&#10;有形固定資産減価償却率">
          <a:extLst>
            <a:ext uri="{FF2B5EF4-FFF2-40B4-BE49-F238E27FC236}">
              <a16:creationId xmlns:a16="http://schemas.microsoft.com/office/drawing/2014/main" id="{B7532B13-23B6-470B-A93B-E16D76C332F0}"/>
            </a:ext>
          </a:extLst>
        </xdr:cNvPr>
        <xdr:cNvSpPr txBox="1"/>
      </xdr:nvSpPr>
      <xdr:spPr>
        <a:xfrm>
          <a:off x="3239144" y="1019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38117</xdr:rowOff>
    </xdr:from>
    <xdr:ext cx="405111" cy="259045"/>
    <xdr:sp macro="" textlink="">
      <xdr:nvSpPr>
        <xdr:cNvPr id="201" name="n_2aveValue【体育館・プール】&#10;有形固定資産減価償却率">
          <a:extLst>
            <a:ext uri="{FF2B5EF4-FFF2-40B4-BE49-F238E27FC236}">
              <a16:creationId xmlns:a16="http://schemas.microsoft.com/office/drawing/2014/main" id="{A5911B54-CCD4-40D3-AB6E-844A91470DCF}"/>
            </a:ext>
          </a:extLst>
        </xdr:cNvPr>
        <xdr:cNvSpPr txBox="1"/>
      </xdr:nvSpPr>
      <xdr:spPr>
        <a:xfrm>
          <a:off x="2439044" y="1011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62882</xdr:rowOff>
    </xdr:from>
    <xdr:ext cx="405111" cy="259045"/>
    <xdr:sp macro="" textlink="">
      <xdr:nvSpPr>
        <xdr:cNvPr id="202" name="n_3aveValue【体育館・プール】&#10;有形固定資産減価償却率">
          <a:extLst>
            <a:ext uri="{FF2B5EF4-FFF2-40B4-BE49-F238E27FC236}">
              <a16:creationId xmlns:a16="http://schemas.microsoft.com/office/drawing/2014/main" id="{289D3A50-CAB2-4B03-BC24-B1D23129BB66}"/>
            </a:ext>
          </a:extLst>
        </xdr:cNvPr>
        <xdr:cNvSpPr txBox="1"/>
      </xdr:nvSpPr>
      <xdr:spPr>
        <a:xfrm>
          <a:off x="1645294" y="997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89552</xdr:rowOff>
    </xdr:from>
    <xdr:ext cx="405111" cy="259045"/>
    <xdr:sp macro="" textlink="">
      <xdr:nvSpPr>
        <xdr:cNvPr id="203" name="n_4aveValue【体育館・プール】&#10;有形固定資産減価償却率">
          <a:extLst>
            <a:ext uri="{FF2B5EF4-FFF2-40B4-BE49-F238E27FC236}">
              <a16:creationId xmlns:a16="http://schemas.microsoft.com/office/drawing/2014/main" id="{C16ACC60-E534-4BBD-8EE3-4B5FF6DFCC09}"/>
            </a:ext>
          </a:extLst>
        </xdr:cNvPr>
        <xdr:cNvSpPr txBox="1"/>
      </xdr:nvSpPr>
      <xdr:spPr>
        <a:xfrm>
          <a:off x="851544" y="1000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162577</xdr:rowOff>
    </xdr:from>
    <xdr:ext cx="405111" cy="259045"/>
    <xdr:sp macro="" textlink="">
      <xdr:nvSpPr>
        <xdr:cNvPr id="204" name="n_1mainValue【体育館・プール】&#10;有形固定資産減価償却率">
          <a:extLst>
            <a:ext uri="{FF2B5EF4-FFF2-40B4-BE49-F238E27FC236}">
              <a16:creationId xmlns:a16="http://schemas.microsoft.com/office/drawing/2014/main" id="{4FE5AC03-1412-47A8-AA20-56D498617E99}"/>
            </a:ext>
          </a:extLst>
        </xdr:cNvPr>
        <xdr:cNvSpPr txBox="1"/>
      </xdr:nvSpPr>
      <xdr:spPr>
        <a:xfrm>
          <a:off x="3239144" y="974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95902</xdr:rowOff>
    </xdr:from>
    <xdr:ext cx="405111" cy="259045"/>
    <xdr:sp macro="" textlink="">
      <xdr:nvSpPr>
        <xdr:cNvPr id="205" name="n_2mainValue【体育館・プール】&#10;有形固定資産減価償却率">
          <a:extLst>
            <a:ext uri="{FF2B5EF4-FFF2-40B4-BE49-F238E27FC236}">
              <a16:creationId xmlns:a16="http://schemas.microsoft.com/office/drawing/2014/main" id="{F5EB5EDF-EEF2-4F1E-8638-E79C2DEDF101}"/>
            </a:ext>
          </a:extLst>
        </xdr:cNvPr>
        <xdr:cNvSpPr txBox="1"/>
      </xdr:nvSpPr>
      <xdr:spPr>
        <a:xfrm>
          <a:off x="2439044" y="967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29227</xdr:rowOff>
    </xdr:from>
    <xdr:ext cx="405111" cy="259045"/>
    <xdr:sp macro="" textlink="">
      <xdr:nvSpPr>
        <xdr:cNvPr id="206" name="n_3mainValue【体育館・プール】&#10;有形固定資産減価償却率">
          <a:extLst>
            <a:ext uri="{FF2B5EF4-FFF2-40B4-BE49-F238E27FC236}">
              <a16:creationId xmlns:a16="http://schemas.microsoft.com/office/drawing/2014/main" id="{057B8DF3-5CAE-4D85-BC7C-35241132FC26}"/>
            </a:ext>
          </a:extLst>
        </xdr:cNvPr>
        <xdr:cNvSpPr txBox="1"/>
      </xdr:nvSpPr>
      <xdr:spPr>
        <a:xfrm>
          <a:off x="1645294" y="961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134002</xdr:rowOff>
    </xdr:from>
    <xdr:ext cx="405111" cy="259045"/>
    <xdr:sp macro="" textlink="">
      <xdr:nvSpPr>
        <xdr:cNvPr id="207" name="n_4mainValue【体育館・プール】&#10;有形固定資産減価償却率">
          <a:extLst>
            <a:ext uri="{FF2B5EF4-FFF2-40B4-BE49-F238E27FC236}">
              <a16:creationId xmlns:a16="http://schemas.microsoft.com/office/drawing/2014/main" id="{E302B277-7E41-43F5-A607-6BF83522B07B}"/>
            </a:ext>
          </a:extLst>
        </xdr:cNvPr>
        <xdr:cNvSpPr txBox="1"/>
      </xdr:nvSpPr>
      <xdr:spPr>
        <a:xfrm>
          <a:off x="851544" y="9551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A78B0445-7A5F-459D-98F7-0D844E5517B4}"/>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D5BE1905-B209-4324-A681-44BC00BECF48}"/>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87722E85-03F3-41BF-A280-C435F8A74853}"/>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A181D4B2-A105-4F0C-9AA5-06F46A9C490B}"/>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1907781E-138C-4E85-A667-48118123247F}"/>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800BE392-7057-4258-908F-0882CB1A97B6}"/>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5A77037B-6486-4486-96FF-900EC48348EA}"/>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E3A3892C-B119-4B83-BA34-8FF918AD2308}"/>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71FB6CB1-8818-4754-AA18-63991FD7A38F}"/>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F5948861-CDE3-42B8-AE09-AA2D25913D9B}"/>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8" name="直線コネクタ 217">
          <a:extLst>
            <a:ext uri="{FF2B5EF4-FFF2-40B4-BE49-F238E27FC236}">
              <a16:creationId xmlns:a16="http://schemas.microsoft.com/office/drawing/2014/main" id="{5D0D11BA-DC6A-4C43-AC52-E0177532C55C}"/>
            </a:ext>
          </a:extLst>
        </xdr:cNvPr>
        <xdr:cNvCxnSpPr/>
      </xdr:nvCxnSpPr>
      <xdr:spPr>
        <a:xfrm>
          <a:off x="5956300" y="107033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9" name="テキスト ボックス 218">
          <a:extLst>
            <a:ext uri="{FF2B5EF4-FFF2-40B4-BE49-F238E27FC236}">
              <a16:creationId xmlns:a16="http://schemas.microsoft.com/office/drawing/2014/main" id="{7D10ED59-734A-4338-89F9-6D7E6F308004}"/>
            </a:ext>
          </a:extLst>
        </xdr:cNvPr>
        <xdr:cNvSpPr txBox="1"/>
      </xdr:nvSpPr>
      <xdr:spPr>
        <a:xfrm>
          <a:off x="552722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0" name="直線コネクタ 219">
          <a:extLst>
            <a:ext uri="{FF2B5EF4-FFF2-40B4-BE49-F238E27FC236}">
              <a16:creationId xmlns:a16="http://schemas.microsoft.com/office/drawing/2014/main" id="{28FCADE6-C351-4C6F-A415-E789C51FF736}"/>
            </a:ext>
          </a:extLst>
        </xdr:cNvPr>
        <xdr:cNvCxnSpPr/>
      </xdr:nvCxnSpPr>
      <xdr:spPr>
        <a:xfrm>
          <a:off x="5956300" y="103895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1" name="テキスト ボックス 220">
          <a:extLst>
            <a:ext uri="{FF2B5EF4-FFF2-40B4-BE49-F238E27FC236}">
              <a16:creationId xmlns:a16="http://schemas.microsoft.com/office/drawing/2014/main" id="{66AD6108-0934-47C0-975B-13E49F214FDC}"/>
            </a:ext>
          </a:extLst>
        </xdr:cNvPr>
        <xdr:cNvSpPr txBox="1"/>
      </xdr:nvSpPr>
      <xdr:spPr>
        <a:xfrm>
          <a:off x="5527221" y="102472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2" name="直線コネクタ 221">
          <a:extLst>
            <a:ext uri="{FF2B5EF4-FFF2-40B4-BE49-F238E27FC236}">
              <a16:creationId xmlns:a16="http://schemas.microsoft.com/office/drawing/2014/main" id="{3791410B-C5A0-4351-A0A1-BFF18392F8AB}"/>
            </a:ext>
          </a:extLst>
        </xdr:cNvPr>
        <xdr:cNvCxnSpPr/>
      </xdr:nvCxnSpPr>
      <xdr:spPr>
        <a:xfrm>
          <a:off x="5956300" y="100756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3" name="テキスト ボックス 222">
          <a:extLst>
            <a:ext uri="{FF2B5EF4-FFF2-40B4-BE49-F238E27FC236}">
              <a16:creationId xmlns:a16="http://schemas.microsoft.com/office/drawing/2014/main" id="{B81C9A1B-B0C6-44B7-87B1-6A7BB57779CD}"/>
            </a:ext>
          </a:extLst>
        </xdr:cNvPr>
        <xdr:cNvSpPr txBox="1"/>
      </xdr:nvSpPr>
      <xdr:spPr>
        <a:xfrm>
          <a:off x="5527221" y="9933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4" name="直線コネクタ 223">
          <a:extLst>
            <a:ext uri="{FF2B5EF4-FFF2-40B4-BE49-F238E27FC236}">
              <a16:creationId xmlns:a16="http://schemas.microsoft.com/office/drawing/2014/main" id="{3436AA74-0CF3-46E2-B30D-90B677EAE8CE}"/>
            </a:ext>
          </a:extLst>
        </xdr:cNvPr>
        <xdr:cNvCxnSpPr/>
      </xdr:nvCxnSpPr>
      <xdr:spPr>
        <a:xfrm>
          <a:off x="5956300" y="975541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5" name="テキスト ボックス 224">
          <a:extLst>
            <a:ext uri="{FF2B5EF4-FFF2-40B4-BE49-F238E27FC236}">
              <a16:creationId xmlns:a16="http://schemas.microsoft.com/office/drawing/2014/main" id="{33FCCC73-4112-4398-AE38-6D5F0A860C2D}"/>
            </a:ext>
          </a:extLst>
        </xdr:cNvPr>
        <xdr:cNvSpPr txBox="1"/>
      </xdr:nvSpPr>
      <xdr:spPr>
        <a:xfrm>
          <a:off x="5527221" y="96195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6" name="直線コネクタ 225">
          <a:extLst>
            <a:ext uri="{FF2B5EF4-FFF2-40B4-BE49-F238E27FC236}">
              <a16:creationId xmlns:a16="http://schemas.microsoft.com/office/drawing/2014/main" id="{3F8B7846-236B-4E04-A984-F528189C2BFD}"/>
            </a:ext>
          </a:extLst>
        </xdr:cNvPr>
        <xdr:cNvCxnSpPr/>
      </xdr:nvCxnSpPr>
      <xdr:spPr>
        <a:xfrm>
          <a:off x="5956300" y="94415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7" name="テキスト ボックス 226">
          <a:extLst>
            <a:ext uri="{FF2B5EF4-FFF2-40B4-BE49-F238E27FC236}">
              <a16:creationId xmlns:a16="http://schemas.microsoft.com/office/drawing/2014/main" id="{0CCDD061-A952-4A4B-99C0-ACA935A22835}"/>
            </a:ext>
          </a:extLst>
        </xdr:cNvPr>
        <xdr:cNvSpPr txBox="1"/>
      </xdr:nvSpPr>
      <xdr:spPr>
        <a:xfrm>
          <a:off x="5527221" y="9305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8" name="直線コネクタ 227">
          <a:extLst>
            <a:ext uri="{FF2B5EF4-FFF2-40B4-BE49-F238E27FC236}">
              <a16:creationId xmlns:a16="http://schemas.microsoft.com/office/drawing/2014/main" id="{A29E5B4A-B4C2-43B8-98D9-9C073C3A4B75}"/>
            </a:ext>
          </a:extLst>
        </xdr:cNvPr>
        <xdr:cNvCxnSpPr/>
      </xdr:nvCxnSpPr>
      <xdr:spPr>
        <a:xfrm>
          <a:off x="5956300" y="91276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229" name="テキスト ボックス 228">
          <a:extLst>
            <a:ext uri="{FF2B5EF4-FFF2-40B4-BE49-F238E27FC236}">
              <a16:creationId xmlns:a16="http://schemas.microsoft.com/office/drawing/2014/main" id="{36DD2E5A-23FA-4D52-A2EC-892411655357}"/>
            </a:ext>
          </a:extLst>
        </xdr:cNvPr>
        <xdr:cNvSpPr txBox="1"/>
      </xdr:nvSpPr>
      <xdr:spPr>
        <a:xfrm>
          <a:off x="5482151" y="899179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E608E2A2-53E6-4F6D-9ACE-8F4C706E08D8}"/>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231" name="テキスト ボックス 230">
          <a:extLst>
            <a:ext uri="{FF2B5EF4-FFF2-40B4-BE49-F238E27FC236}">
              <a16:creationId xmlns:a16="http://schemas.microsoft.com/office/drawing/2014/main" id="{23FF63F2-8297-45E3-B3D4-05CD756088F4}"/>
            </a:ext>
          </a:extLst>
        </xdr:cNvPr>
        <xdr:cNvSpPr txBox="1"/>
      </xdr:nvSpPr>
      <xdr:spPr>
        <a:xfrm>
          <a:off x="5482151" y="8677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id="{56425698-8040-44C0-A965-CAFBA489E56F}"/>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233" name="直線コネクタ 232">
          <a:extLst>
            <a:ext uri="{FF2B5EF4-FFF2-40B4-BE49-F238E27FC236}">
              <a16:creationId xmlns:a16="http://schemas.microsoft.com/office/drawing/2014/main" id="{60585347-20AD-477D-A589-AD5FBBCB28BC}"/>
            </a:ext>
          </a:extLst>
        </xdr:cNvPr>
        <xdr:cNvCxnSpPr/>
      </xdr:nvCxnSpPr>
      <xdr:spPr>
        <a:xfrm flipV="1">
          <a:off x="9429115" y="9342900"/>
          <a:ext cx="0" cy="135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234" name="【体育館・プール】&#10;一人当たり面積最小値テキスト">
          <a:extLst>
            <a:ext uri="{FF2B5EF4-FFF2-40B4-BE49-F238E27FC236}">
              <a16:creationId xmlns:a16="http://schemas.microsoft.com/office/drawing/2014/main" id="{CE5F9553-9CAB-439B-BC3F-0CB012008B45}"/>
            </a:ext>
          </a:extLst>
        </xdr:cNvPr>
        <xdr:cNvSpPr txBox="1"/>
      </xdr:nvSpPr>
      <xdr:spPr>
        <a:xfrm>
          <a:off x="9467850" y="10706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235" name="直線コネクタ 234">
          <a:extLst>
            <a:ext uri="{FF2B5EF4-FFF2-40B4-BE49-F238E27FC236}">
              <a16:creationId xmlns:a16="http://schemas.microsoft.com/office/drawing/2014/main" id="{7A49F540-A51A-481B-9AEE-05F2F3054E19}"/>
            </a:ext>
          </a:extLst>
        </xdr:cNvPr>
        <xdr:cNvCxnSpPr/>
      </xdr:nvCxnSpPr>
      <xdr:spPr>
        <a:xfrm>
          <a:off x="9359900" y="107023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236" name="【体育館・プール】&#10;一人当たり面積最大値テキスト">
          <a:extLst>
            <a:ext uri="{FF2B5EF4-FFF2-40B4-BE49-F238E27FC236}">
              <a16:creationId xmlns:a16="http://schemas.microsoft.com/office/drawing/2014/main" id="{A9B0CF72-AD4F-4E0D-9E30-2832583352F0}"/>
            </a:ext>
          </a:extLst>
        </xdr:cNvPr>
        <xdr:cNvSpPr txBox="1"/>
      </xdr:nvSpPr>
      <xdr:spPr>
        <a:xfrm>
          <a:off x="9467850" y="912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237" name="直線コネクタ 236">
          <a:extLst>
            <a:ext uri="{FF2B5EF4-FFF2-40B4-BE49-F238E27FC236}">
              <a16:creationId xmlns:a16="http://schemas.microsoft.com/office/drawing/2014/main" id="{9CB46BC4-A986-4423-A803-AE3437584173}"/>
            </a:ext>
          </a:extLst>
        </xdr:cNvPr>
        <xdr:cNvCxnSpPr/>
      </xdr:nvCxnSpPr>
      <xdr:spPr>
        <a:xfrm>
          <a:off x="9359900" y="9342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54174</xdr:rowOff>
    </xdr:from>
    <xdr:ext cx="469744" cy="259045"/>
    <xdr:sp macro="" textlink="">
      <xdr:nvSpPr>
        <xdr:cNvPr id="238" name="【体育館・プール】&#10;一人当たり面積平均値テキスト">
          <a:extLst>
            <a:ext uri="{FF2B5EF4-FFF2-40B4-BE49-F238E27FC236}">
              <a16:creationId xmlns:a16="http://schemas.microsoft.com/office/drawing/2014/main" id="{8DCC0985-F823-4480-9CD4-C16AFE5497C6}"/>
            </a:ext>
          </a:extLst>
        </xdr:cNvPr>
        <xdr:cNvSpPr txBox="1"/>
      </xdr:nvSpPr>
      <xdr:spPr>
        <a:xfrm>
          <a:off x="9467850" y="10461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239" name="フローチャート: 判断 238">
          <a:extLst>
            <a:ext uri="{FF2B5EF4-FFF2-40B4-BE49-F238E27FC236}">
              <a16:creationId xmlns:a16="http://schemas.microsoft.com/office/drawing/2014/main" id="{7FFA5BA0-2D27-4234-9B87-80F48F39AA3D}"/>
            </a:ext>
          </a:extLst>
        </xdr:cNvPr>
        <xdr:cNvSpPr/>
      </xdr:nvSpPr>
      <xdr:spPr>
        <a:xfrm>
          <a:off x="9398000" y="1048339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240" name="フローチャート: 判断 239">
          <a:extLst>
            <a:ext uri="{FF2B5EF4-FFF2-40B4-BE49-F238E27FC236}">
              <a16:creationId xmlns:a16="http://schemas.microsoft.com/office/drawing/2014/main" id="{2E470896-772A-4348-9774-2D5F2080DFFE}"/>
            </a:ext>
          </a:extLst>
        </xdr:cNvPr>
        <xdr:cNvSpPr/>
      </xdr:nvSpPr>
      <xdr:spPr>
        <a:xfrm>
          <a:off x="8636000" y="104778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241" name="フローチャート: 判断 240">
          <a:extLst>
            <a:ext uri="{FF2B5EF4-FFF2-40B4-BE49-F238E27FC236}">
              <a16:creationId xmlns:a16="http://schemas.microsoft.com/office/drawing/2014/main" id="{C703ACB1-7810-407D-8C46-CC8DCD75FF0D}"/>
            </a:ext>
          </a:extLst>
        </xdr:cNvPr>
        <xdr:cNvSpPr/>
      </xdr:nvSpPr>
      <xdr:spPr>
        <a:xfrm>
          <a:off x="7842250" y="1047670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242" name="フローチャート: 判断 241">
          <a:extLst>
            <a:ext uri="{FF2B5EF4-FFF2-40B4-BE49-F238E27FC236}">
              <a16:creationId xmlns:a16="http://schemas.microsoft.com/office/drawing/2014/main" id="{CE4CFD51-8333-4163-A898-6C60947C1610}"/>
            </a:ext>
          </a:extLst>
        </xdr:cNvPr>
        <xdr:cNvSpPr/>
      </xdr:nvSpPr>
      <xdr:spPr>
        <a:xfrm>
          <a:off x="7029450" y="104817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62357</xdr:rowOff>
    </xdr:from>
    <xdr:to>
      <xdr:col>36</xdr:col>
      <xdr:colOff>165100</xdr:colOff>
      <xdr:row>63</xdr:row>
      <xdr:rowOff>163957</xdr:rowOff>
    </xdr:to>
    <xdr:sp macro="" textlink="">
      <xdr:nvSpPr>
        <xdr:cNvPr id="243" name="フローチャート: 判断 242">
          <a:extLst>
            <a:ext uri="{FF2B5EF4-FFF2-40B4-BE49-F238E27FC236}">
              <a16:creationId xmlns:a16="http://schemas.microsoft.com/office/drawing/2014/main" id="{21C63CA2-589B-4662-9F79-EE6978D9691E}"/>
            </a:ext>
          </a:extLst>
        </xdr:cNvPr>
        <xdr:cNvSpPr/>
      </xdr:nvSpPr>
      <xdr:spPr>
        <a:xfrm>
          <a:off x="6235700" y="10470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AA66A30-FD83-4E6B-85D9-2883971A607F}"/>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0825DB3-DBDB-4C67-90D7-605B00661DD8}"/>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891A0D7-5C5A-43DD-9288-FFCEBC25F0FC}"/>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D51C84B3-250E-48B0-8DCF-9D3F56108C2F}"/>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A62B5D89-0D4E-43C5-9F07-2E4A17580261}"/>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35578</xdr:rowOff>
    </xdr:from>
    <xdr:to>
      <xdr:col>55</xdr:col>
      <xdr:colOff>50800</xdr:colOff>
      <xdr:row>63</xdr:row>
      <xdr:rowOff>137178</xdr:rowOff>
    </xdr:to>
    <xdr:sp macro="" textlink="">
      <xdr:nvSpPr>
        <xdr:cNvPr id="249" name="楕円 248">
          <a:extLst>
            <a:ext uri="{FF2B5EF4-FFF2-40B4-BE49-F238E27FC236}">
              <a16:creationId xmlns:a16="http://schemas.microsoft.com/office/drawing/2014/main" id="{86DF328F-F9A8-4362-A6A1-0620BF063A1A}"/>
            </a:ext>
          </a:extLst>
        </xdr:cNvPr>
        <xdr:cNvSpPr/>
      </xdr:nvSpPr>
      <xdr:spPr>
        <a:xfrm>
          <a:off x="9398000" y="104432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58455</xdr:rowOff>
    </xdr:from>
    <xdr:ext cx="469744" cy="259045"/>
    <xdr:sp macro="" textlink="">
      <xdr:nvSpPr>
        <xdr:cNvPr id="250" name="【体育館・プール】&#10;一人当たり面積該当値テキスト">
          <a:extLst>
            <a:ext uri="{FF2B5EF4-FFF2-40B4-BE49-F238E27FC236}">
              <a16:creationId xmlns:a16="http://schemas.microsoft.com/office/drawing/2014/main" id="{7F81B2F9-284C-49FC-A097-00594495BA61}"/>
            </a:ext>
          </a:extLst>
        </xdr:cNvPr>
        <xdr:cNvSpPr txBox="1"/>
      </xdr:nvSpPr>
      <xdr:spPr>
        <a:xfrm>
          <a:off x="9467850" y="10301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39987</xdr:rowOff>
    </xdr:from>
    <xdr:to>
      <xdr:col>50</xdr:col>
      <xdr:colOff>165100</xdr:colOff>
      <xdr:row>63</xdr:row>
      <xdr:rowOff>141587</xdr:rowOff>
    </xdr:to>
    <xdr:sp macro="" textlink="">
      <xdr:nvSpPr>
        <xdr:cNvPr id="251" name="楕円 250">
          <a:extLst>
            <a:ext uri="{FF2B5EF4-FFF2-40B4-BE49-F238E27FC236}">
              <a16:creationId xmlns:a16="http://schemas.microsoft.com/office/drawing/2014/main" id="{42A061A9-5DFF-4BD7-B54B-F360C4EBD641}"/>
            </a:ext>
          </a:extLst>
        </xdr:cNvPr>
        <xdr:cNvSpPr/>
      </xdr:nvSpPr>
      <xdr:spPr>
        <a:xfrm>
          <a:off x="8636000" y="10447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86378</xdr:rowOff>
    </xdr:from>
    <xdr:to>
      <xdr:col>55</xdr:col>
      <xdr:colOff>0</xdr:colOff>
      <xdr:row>63</xdr:row>
      <xdr:rowOff>90787</xdr:rowOff>
    </xdr:to>
    <xdr:cxnSp macro="">
      <xdr:nvCxnSpPr>
        <xdr:cNvPr id="252" name="直線コネクタ 251">
          <a:extLst>
            <a:ext uri="{FF2B5EF4-FFF2-40B4-BE49-F238E27FC236}">
              <a16:creationId xmlns:a16="http://schemas.microsoft.com/office/drawing/2014/main" id="{5EDE7934-D627-4E41-9D9F-453943D4E359}"/>
            </a:ext>
          </a:extLst>
        </xdr:cNvPr>
        <xdr:cNvCxnSpPr/>
      </xdr:nvCxnSpPr>
      <xdr:spPr>
        <a:xfrm flipV="1">
          <a:off x="8686800" y="10494028"/>
          <a:ext cx="742950" cy="4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44722</xdr:rowOff>
    </xdr:from>
    <xdr:to>
      <xdr:col>46</xdr:col>
      <xdr:colOff>38100</xdr:colOff>
      <xdr:row>63</xdr:row>
      <xdr:rowOff>146322</xdr:rowOff>
    </xdr:to>
    <xdr:sp macro="" textlink="">
      <xdr:nvSpPr>
        <xdr:cNvPr id="253" name="楕円 252">
          <a:extLst>
            <a:ext uri="{FF2B5EF4-FFF2-40B4-BE49-F238E27FC236}">
              <a16:creationId xmlns:a16="http://schemas.microsoft.com/office/drawing/2014/main" id="{BB1C3DDC-6259-4A40-B4E8-5DAEAAB3D163}"/>
            </a:ext>
          </a:extLst>
        </xdr:cNvPr>
        <xdr:cNvSpPr/>
      </xdr:nvSpPr>
      <xdr:spPr>
        <a:xfrm>
          <a:off x="7842250" y="1045237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90787</xdr:rowOff>
    </xdr:from>
    <xdr:to>
      <xdr:col>50</xdr:col>
      <xdr:colOff>114300</xdr:colOff>
      <xdr:row>63</xdr:row>
      <xdr:rowOff>95522</xdr:rowOff>
    </xdr:to>
    <xdr:cxnSp macro="">
      <xdr:nvCxnSpPr>
        <xdr:cNvPr id="254" name="直線コネクタ 253">
          <a:extLst>
            <a:ext uri="{FF2B5EF4-FFF2-40B4-BE49-F238E27FC236}">
              <a16:creationId xmlns:a16="http://schemas.microsoft.com/office/drawing/2014/main" id="{95210693-9565-436A-8AD4-8824413113A5}"/>
            </a:ext>
          </a:extLst>
        </xdr:cNvPr>
        <xdr:cNvCxnSpPr/>
      </xdr:nvCxnSpPr>
      <xdr:spPr>
        <a:xfrm flipV="1">
          <a:off x="7886700" y="10498437"/>
          <a:ext cx="800100" cy="4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49457</xdr:rowOff>
    </xdr:from>
    <xdr:to>
      <xdr:col>41</xdr:col>
      <xdr:colOff>101600</xdr:colOff>
      <xdr:row>63</xdr:row>
      <xdr:rowOff>151057</xdr:rowOff>
    </xdr:to>
    <xdr:sp macro="" textlink="">
      <xdr:nvSpPr>
        <xdr:cNvPr id="255" name="楕円 254">
          <a:extLst>
            <a:ext uri="{FF2B5EF4-FFF2-40B4-BE49-F238E27FC236}">
              <a16:creationId xmlns:a16="http://schemas.microsoft.com/office/drawing/2014/main" id="{23EF2748-F72E-48F2-ACF5-360FE5885196}"/>
            </a:ext>
          </a:extLst>
        </xdr:cNvPr>
        <xdr:cNvSpPr/>
      </xdr:nvSpPr>
      <xdr:spPr>
        <a:xfrm>
          <a:off x="7029450" y="10457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95522</xdr:rowOff>
    </xdr:from>
    <xdr:to>
      <xdr:col>45</xdr:col>
      <xdr:colOff>177800</xdr:colOff>
      <xdr:row>63</xdr:row>
      <xdr:rowOff>100257</xdr:rowOff>
    </xdr:to>
    <xdr:cxnSp macro="">
      <xdr:nvCxnSpPr>
        <xdr:cNvPr id="256" name="直線コネクタ 255">
          <a:extLst>
            <a:ext uri="{FF2B5EF4-FFF2-40B4-BE49-F238E27FC236}">
              <a16:creationId xmlns:a16="http://schemas.microsoft.com/office/drawing/2014/main" id="{B35C26D3-8AEE-4BE6-8852-6700C85E9D69}"/>
            </a:ext>
          </a:extLst>
        </xdr:cNvPr>
        <xdr:cNvCxnSpPr/>
      </xdr:nvCxnSpPr>
      <xdr:spPr>
        <a:xfrm flipV="1">
          <a:off x="7080250" y="10503172"/>
          <a:ext cx="806450" cy="4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55173</xdr:rowOff>
    </xdr:from>
    <xdr:to>
      <xdr:col>36</xdr:col>
      <xdr:colOff>165100</xdr:colOff>
      <xdr:row>63</xdr:row>
      <xdr:rowOff>156773</xdr:rowOff>
    </xdr:to>
    <xdr:sp macro="" textlink="">
      <xdr:nvSpPr>
        <xdr:cNvPr id="257" name="楕円 256">
          <a:extLst>
            <a:ext uri="{FF2B5EF4-FFF2-40B4-BE49-F238E27FC236}">
              <a16:creationId xmlns:a16="http://schemas.microsoft.com/office/drawing/2014/main" id="{DF07F1E9-8F36-48B9-866D-4B3DA1B2F960}"/>
            </a:ext>
          </a:extLst>
        </xdr:cNvPr>
        <xdr:cNvSpPr/>
      </xdr:nvSpPr>
      <xdr:spPr>
        <a:xfrm>
          <a:off x="6235700" y="1046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100257</xdr:rowOff>
    </xdr:from>
    <xdr:to>
      <xdr:col>41</xdr:col>
      <xdr:colOff>50800</xdr:colOff>
      <xdr:row>63</xdr:row>
      <xdr:rowOff>105973</xdr:rowOff>
    </xdr:to>
    <xdr:cxnSp macro="">
      <xdr:nvCxnSpPr>
        <xdr:cNvPr id="258" name="直線コネクタ 257">
          <a:extLst>
            <a:ext uri="{FF2B5EF4-FFF2-40B4-BE49-F238E27FC236}">
              <a16:creationId xmlns:a16="http://schemas.microsoft.com/office/drawing/2014/main" id="{2DE70F36-5D18-44B9-A29F-571906C2070A}"/>
            </a:ext>
          </a:extLst>
        </xdr:cNvPr>
        <xdr:cNvCxnSpPr/>
      </xdr:nvCxnSpPr>
      <xdr:spPr>
        <a:xfrm flipV="1">
          <a:off x="6286500" y="10507907"/>
          <a:ext cx="79375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162922</xdr:rowOff>
    </xdr:from>
    <xdr:ext cx="469744" cy="259045"/>
    <xdr:sp macro="" textlink="">
      <xdr:nvSpPr>
        <xdr:cNvPr id="259" name="n_1aveValue【体育館・プール】&#10;一人当たり面積">
          <a:extLst>
            <a:ext uri="{FF2B5EF4-FFF2-40B4-BE49-F238E27FC236}">
              <a16:creationId xmlns:a16="http://schemas.microsoft.com/office/drawing/2014/main" id="{87485D2A-FE95-4906-823F-519EFB9CCC0D}"/>
            </a:ext>
          </a:extLst>
        </xdr:cNvPr>
        <xdr:cNvSpPr txBox="1"/>
      </xdr:nvSpPr>
      <xdr:spPr>
        <a:xfrm>
          <a:off x="8458277" y="10570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161779</xdr:rowOff>
    </xdr:from>
    <xdr:ext cx="469744" cy="259045"/>
    <xdr:sp macro="" textlink="">
      <xdr:nvSpPr>
        <xdr:cNvPr id="260" name="n_2aveValue【体育館・プール】&#10;一人当たり面積">
          <a:extLst>
            <a:ext uri="{FF2B5EF4-FFF2-40B4-BE49-F238E27FC236}">
              <a16:creationId xmlns:a16="http://schemas.microsoft.com/office/drawing/2014/main" id="{9B5A9F4D-FE79-4C16-83F9-AE8D4766421E}"/>
            </a:ext>
          </a:extLst>
        </xdr:cNvPr>
        <xdr:cNvSpPr txBox="1"/>
      </xdr:nvSpPr>
      <xdr:spPr>
        <a:xfrm>
          <a:off x="7677227" y="10569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166840</xdr:rowOff>
    </xdr:from>
    <xdr:ext cx="469744" cy="259045"/>
    <xdr:sp macro="" textlink="">
      <xdr:nvSpPr>
        <xdr:cNvPr id="261" name="n_3aveValue【体育館・プール】&#10;一人当たり面積">
          <a:extLst>
            <a:ext uri="{FF2B5EF4-FFF2-40B4-BE49-F238E27FC236}">
              <a16:creationId xmlns:a16="http://schemas.microsoft.com/office/drawing/2014/main" id="{1527CC5F-09A4-4518-A230-462E846088DB}"/>
            </a:ext>
          </a:extLst>
        </xdr:cNvPr>
        <xdr:cNvSpPr txBox="1"/>
      </xdr:nvSpPr>
      <xdr:spPr>
        <a:xfrm>
          <a:off x="6864427" y="10574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155084</xdr:rowOff>
    </xdr:from>
    <xdr:ext cx="469744" cy="259045"/>
    <xdr:sp macro="" textlink="">
      <xdr:nvSpPr>
        <xdr:cNvPr id="262" name="n_4aveValue【体育館・プール】&#10;一人当たり面積">
          <a:extLst>
            <a:ext uri="{FF2B5EF4-FFF2-40B4-BE49-F238E27FC236}">
              <a16:creationId xmlns:a16="http://schemas.microsoft.com/office/drawing/2014/main" id="{61DCF46B-D7E2-405F-B5BC-86EB3AA77706}"/>
            </a:ext>
          </a:extLst>
        </xdr:cNvPr>
        <xdr:cNvSpPr txBox="1"/>
      </xdr:nvSpPr>
      <xdr:spPr>
        <a:xfrm>
          <a:off x="6070677" y="10562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158114</xdr:rowOff>
    </xdr:from>
    <xdr:ext cx="469744" cy="259045"/>
    <xdr:sp macro="" textlink="">
      <xdr:nvSpPr>
        <xdr:cNvPr id="263" name="n_1mainValue【体育館・プール】&#10;一人当たり面積">
          <a:extLst>
            <a:ext uri="{FF2B5EF4-FFF2-40B4-BE49-F238E27FC236}">
              <a16:creationId xmlns:a16="http://schemas.microsoft.com/office/drawing/2014/main" id="{1E078E35-517B-4C79-8F54-4EA7AFDF5186}"/>
            </a:ext>
          </a:extLst>
        </xdr:cNvPr>
        <xdr:cNvSpPr txBox="1"/>
      </xdr:nvSpPr>
      <xdr:spPr>
        <a:xfrm>
          <a:off x="8458277" y="1023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162849</xdr:rowOff>
    </xdr:from>
    <xdr:ext cx="469744" cy="259045"/>
    <xdr:sp macro="" textlink="">
      <xdr:nvSpPr>
        <xdr:cNvPr id="264" name="n_2mainValue【体育館・プール】&#10;一人当たり面積">
          <a:extLst>
            <a:ext uri="{FF2B5EF4-FFF2-40B4-BE49-F238E27FC236}">
              <a16:creationId xmlns:a16="http://schemas.microsoft.com/office/drawing/2014/main" id="{6F79E963-8F46-4475-B8E9-C7E9710B1305}"/>
            </a:ext>
          </a:extLst>
        </xdr:cNvPr>
        <xdr:cNvSpPr txBox="1"/>
      </xdr:nvSpPr>
      <xdr:spPr>
        <a:xfrm>
          <a:off x="7677227" y="1024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167584</xdr:rowOff>
    </xdr:from>
    <xdr:ext cx="469744" cy="259045"/>
    <xdr:sp macro="" textlink="">
      <xdr:nvSpPr>
        <xdr:cNvPr id="265" name="n_3mainValue【体育館・プール】&#10;一人当たり面積">
          <a:extLst>
            <a:ext uri="{FF2B5EF4-FFF2-40B4-BE49-F238E27FC236}">
              <a16:creationId xmlns:a16="http://schemas.microsoft.com/office/drawing/2014/main" id="{141943CE-B0A5-45AB-B818-27241047EB2A}"/>
            </a:ext>
          </a:extLst>
        </xdr:cNvPr>
        <xdr:cNvSpPr txBox="1"/>
      </xdr:nvSpPr>
      <xdr:spPr>
        <a:xfrm>
          <a:off x="6864427" y="10245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1850</xdr:rowOff>
    </xdr:from>
    <xdr:ext cx="469744" cy="259045"/>
    <xdr:sp macro="" textlink="">
      <xdr:nvSpPr>
        <xdr:cNvPr id="266" name="n_4mainValue【体育館・プール】&#10;一人当たり面積">
          <a:extLst>
            <a:ext uri="{FF2B5EF4-FFF2-40B4-BE49-F238E27FC236}">
              <a16:creationId xmlns:a16="http://schemas.microsoft.com/office/drawing/2014/main" id="{E1226622-9C3F-4EC4-9423-032E047DB5CF}"/>
            </a:ext>
          </a:extLst>
        </xdr:cNvPr>
        <xdr:cNvSpPr txBox="1"/>
      </xdr:nvSpPr>
      <xdr:spPr>
        <a:xfrm>
          <a:off x="6070677" y="10244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806C8247-E99E-4EC8-88CA-57E531FD4DEF}"/>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D4A28E2A-80F0-445A-A8AF-33CB3ED40262}"/>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B493C1AA-4086-46C4-BEAB-F04E791C69F0}"/>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B070F2B7-A709-4A3E-92C3-45B23F223E08}"/>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EF1E9081-BE15-40E4-A020-7227B8E3FF8F}"/>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7C9B4FE2-D83E-4C80-97B7-812D2D9A490C}"/>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2C7A839F-DB0F-41D0-B9B9-3568953C24F9}"/>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6EE0D1D9-7749-4809-8E63-8538BC92F9AA}"/>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5" name="テキスト ボックス 274">
          <a:extLst>
            <a:ext uri="{FF2B5EF4-FFF2-40B4-BE49-F238E27FC236}">
              <a16:creationId xmlns:a16="http://schemas.microsoft.com/office/drawing/2014/main" id="{D87DA2D6-AC56-4807-ACF3-1B7CC25BE8D9}"/>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a:extLst>
            <a:ext uri="{FF2B5EF4-FFF2-40B4-BE49-F238E27FC236}">
              <a16:creationId xmlns:a16="http://schemas.microsoft.com/office/drawing/2014/main" id="{DF8D2431-22FF-4D5A-94AE-A2637F1B4342}"/>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7" name="テキスト ボックス 276">
          <a:extLst>
            <a:ext uri="{FF2B5EF4-FFF2-40B4-BE49-F238E27FC236}">
              <a16:creationId xmlns:a16="http://schemas.microsoft.com/office/drawing/2014/main" id="{7A1E8019-3B72-4CBB-9A8B-290E47FE5ADB}"/>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8" name="直線コネクタ 277">
          <a:extLst>
            <a:ext uri="{FF2B5EF4-FFF2-40B4-BE49-F238E27FC236}">
              <a16:creationId xmlns:a16="http://schemas.microsoft.com/office/drawing/2014/main" id="{E2F31013-30EB-47E2-8018-21CA873AF699}"/>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9" name="テキスト ボックス 278">
          <a:extLst>
            <a:ext uri="{FF2B5EF4-FFF2-40B4-BE49-F238E27FC236}">
              <a16:creationId xmlns:a16="http://schemas.microsoft.com/office/drawing/2014/main" id="{0A8D89FD-606F-4C4C-885F-5AFF72BFEF95}"/>
            </a:ext>
          </a:extLst>
        </xdr:cNvPr>
        <xdr:cNvSpPr txBox="1"/>
      </xdr:nvSpPr>
      <xdr:spPr>
        <a:xfrm>
          <a:off x="2757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0" name="直線コネクタ 279">
          <a:extLst>
            <a:ext uri="{FF2B5EF4-FFF2-40B4-BE49-F238E27FC236}">
              <a16:creationId xmlns:a16="http://schemas.microsoft.com/office/drawing/2014/main" id="{F3321C2C-0524-4AE5-935D-275AC414398A}"/>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1" name="テキスト ボックス 280">
          <a:extLst>
            <a:ext uri="{FF2B5EF4-FFF2-40B4-BE49-F238E27FC236}">
              <a16:creationId xmlns:a16="http://schemas.microsoft.com/office/drawing/2014/main" id="{527085C8-72DD-4F7C-B832-E609D3E36E98}"/>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2" name="直線コネクタ 281">
          <a:extLst>
            <a:ext uri="{FF2B5EF4-FFF2-40B4-BE49-F238E27FC236}">
              <a16:creationId xmlns:a16="http://schemas.microsoft.com/office/drawing/2014/main" id="{680EC496-E4C2-4DBE-A9B0-A9EC4ECBEB05}"/>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3" name="テキスト ボックス 282">
          <a:extLst>
            <a:ext uri="{FF2B5EF4-FFF2-40B4-BE49-F238E27FC236}">
              <a16:creationId xmlns:a16="http://schemas.microsoft.com/office/drawing/2014/main" id="{9521E635-52BA-4B9D-BFE4-45BA8735ABBA}"/>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4" name="直線コネクタ 283">
          <a:extLst>
            <a:ext uri="{FF2B5EF4-FFF2-40B4-BE49-F238E27FC236}">
              <a16:creationId xmlns:a16="http://schemas.microsoft.com/office/drawing/2014/main" id="{DCD1176D-84C3-45C6-A274-82C28034FF1A}"/>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5" name="テキスト ボックス 284">
          <a:extLst>
            <a:ext uri="{FF2B5EF4-FFF2-40B4-BE49-F238E27FC236}">
              <a16:creationId xmlns:a16="http://schemas.microsoft.com/office/drawing/2014/main" id="{E90CEDBC-811A-4A5E-9950-0D4EDC825136}"/>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6" name="直線コネクタ 285">
          <a:extLst>
            <a:ext uri="{FF2B5EF4-FFF2-40B4-BE49-F238E27FC236}">
              <a16:creationId xmlns:a16="http://schemas.microsoft.com/office/drawing/2014/main" id="{4DF1DD20-D160-448F-B383-0DA00A295E31}"/>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7" name="テキスト ボックス 286">
          <a:extLst>
            <a:ext uri="{FF2B5EF4-FFF2-40B4-BE49-F238E27FC236}">
              <a16:creationId xmlns:a16="http://schemas.microsoft.com/office/drawing/2014/main" id="{BE88FCF8-05E3-4B0E-B145-35EE80FC5F84}"/>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8" name="直線コネクタ 287">
          <a:extLst>
            <a:ext uri="{FF2B5EF4-FFF2-40B4-BE49-F238E27FC236}">
              <a16:creationId xmlns:a16="http://schemas.microsoft.com/office/drawing/2014/main" id="{A59A439F-72D1-431B-B21C-6E643F5F40F5}"/>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9" name="テキスト ボックス 288">
          <a:extLst>
            <a:ext uri="{FF2B5EF4-FFF2-40B4-BE49-F238E27FC236}">
              <a16:creationId xmlns:a16="http://schemas.microsoft.com/office/drawing/2014/main" id="{9FBA9370-BC87-4B06-BD6A-B04F40062621}"/>
            </a:ext>
          </a:extLst>
        </xdr:cNvPr>
        <xdr:cNvSpPr txBox="1"/>
      </xdr:nvSpPr>
      <xdr:spPr>
        <a:xfrm>
          <a:off x="38496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0" name="直線コネクタ 289">
          <a:extLst>
            <a:ext uri="{FF2B5EF4-FFF2-40B4-BE49-F238E27FC236}">
              <a16:creationId xmlns:a16="http://schemas.microsoft.com/office/drawing/2014/main" id="{5F70A370-4E43-42DB-8403-64DD111632E6}"/>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1" name="【福祉施設】&#10;有形固定資産減価償却率グラフ枠">
          <a:extLst>
            <a:ext uri="{FF2B5EF4-FFF2-40B4-BE49-F238E27FC236}">
              <a16:creationId xmlns:a16="http://schemas.microsoft.com/office/drawing/2014/main" id="{F95EE052-740D-4DE4-B0C3-CBB5005D8ACF}"/>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292" name="直線コネクタ 291">
          <a:extLst>
            <a:ext uri="{FF2B5EF4-FFF2-40B4-BE49-F238E27FC236}">
              <a16:creationId xmlns:a16="http://schemas.microsoft.com/office/drawing/2014/main" id="{EFBD7305-9A80-4676-9764-9699327B77D8}"/>
            </a:ext>
          </a:extLst>
        </xdr:cNvPr>
        <xdr:cNvCxnSpPr/>
      </xdr:nvCxnSpPr>
      <xdr:spPr>
        <a:xfrm flipV="1">
          <a:off x="4177665" y="12837161"/>
          <a:ext cx="0" cy="1530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3" name="【福祉施設】&#10;有形固定資産減価償却率最小値テキスト">
          <a:extLst>
            <a:ext uri="{FF2B5EF4-FFF2-40B4-BE49-F238E27FC236}">
              <a16:creationId xmlns:a16="http://schemas.microsoft.com/office/drawing/2014/main" id="{06387443-0D07-4518-A184-6EEBCDF841B3}"/>
            </a:ext>
          </a:extLst>
        </xdr:cNvPr>
        <xdr:cNvSpPr txBox="1"/>
      </xdr:nvSpPr>
      <xdr:spPr>
        <a:xfrm>
          <a:off x="421640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4" name="直線コネクタ 293">
          <a:extLst>
            <a:ext uri="{FF2B5EF4-FFF2-40B4-BE49-F238E27FC236}">
              <a16:creationId xmlns:a16="http://schemas.microsoft.com/office/drawing/2014/main" id="{F60110C7-6C29-4EFA-A9A4-1B4F41D2CA6A}"/>
            </a:ext>
          </a:extLst>
        </xdr:cNvPr>
        <xdr:cNvCxnSpPr/>
      </xdr:nvCxnSpPr>
      <xdr:spPr>
        <a:xfrm>
          <a:off x="41084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295" name="【福祉施設】&#10;有形固定資産減価償却率最大値テキスト">
          <a:extLst>
            <a:ext uri="{FF2B5EF4-FFF2-40B4-BE49-F238E27FC236}">
              <a16:creationId xmlns:a16="http://schemas.microsoft.com/office/drawing/2014/main" id="{5DB6BD4C-AD1C-49F6-95E3-0D13FAD99271}"/>
            </a:ext>
          </a:extLst>
        </xdr:cNvPr>
        <xdr:cNvSpPr txBox="1"/>
      </xdr:nvSpPr>
      <xdr:spPr>
        <a:xfrm>
          <a:off x="4216400" y="126187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296" name="直線コネクタ 295">
          <a:extLst>
            <a:ext uri="{FF2B5EF4-FFF2-40B4-BE49-F238E27FC236}">
              <a16:creationId xmlns:a16="http://schemas.microsoft.com/office/drawing/2014/main" id="{FEBA44F8-8BD2-4A8B-8C05-6DBB9FB7B3B8}"/>
            </a:ext>
          </a:extLst>
        </xdr:cNvPr>
        <xdr:cNvCxnSpPr/>
      </xdr:nvCxnSpPr>
      <xdr:spPr>
        <a:xfrm>
          <a:off x="4108450" y="128371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65695</xdr:rowOff>
    </xdr:from>
    <xdr:ext cx="405111" cy="259045"/>
    <xdr:sp macro="" textlink="">
      <xdr:nvSpPr>
        <xdr:cNvPr id="297" name="【福祉施設】&#10;有形固定資産減価償却率平均値テキスト">
          <a:extLst>
            <a:ext uri="{FF2B5EF4-FFF2-40B4-BE49-F238E27FC236}">
              <a16:creationId xmlns:a16="http://schemas.microsoft.com/office/drawing/2014/main" id="{E0764315-4BC0-42E5-88FC-A6665A24484C}"/>
            </a:ext>
          </a:extLst>
        </xdr:cNvPr>
        <xdr:cNvSpPr txBox="1"/>
      </xdr:nvSpPr>
      <xdr:spPr>
        <a:xfrm>
          <a:off x="4216400" y="13445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298" name="フローチャート: 判断 297">
          <a:extLst>
            <a:ext uri="{FF2B5EF4-FFF2-40B4-BE49-F238E27FC236}">
              <a16:creationId xmlns:a16="http://schemas.microsoft.com/office/drawing/2014/main" id="{168D56A7-4555-4372-9011-EEDF2129FA22}"/>
            </a:ext>
          </a:extLst>
        </xdr:cNvPr>
        <xdr:cNvSpPr/>
      </xdr:nvSpPr>
      <xdr:spPr>
        <a:xfrm>
          <a:off x="4127500" y="1358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299" name="フローチャート: 判断 298">
          <a:extLst>
            <a:ext uri="{FF2B5EF4-FFF2-40B4-BE49-F238E27FC236}">
              <a16:creationId xmlns:a16="http://schemas.microsoft.com/office/drawing/2014/main" id="{E2D3B86E-3E4B-4F23-BD60-0C72E590FDDA}"/>
            </a:ext>
          </a:extLst>
        </xdr:cNvPr>
        <xdr:cNvSpPr/>
      </xdr:nvSpPr>
      <xdr:spPr>
        <a:xfrm>
          <a:off x="3384550" y="1357920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300" name="フローチャート: 判断 299">
          <a:extLst>
            <a:ext uri="{FF2B5EF4-FFF2-40B4-BE49-F238E27FC236}">
              <a16:creationId xmlns:a16="http://schemas.microsoft.com/office/drawing/2014/main" id="{858B06A0-1F06-420D-99DA-6E7764478B8B}"/>
            </a:ext>
          </a:extLst>
        </xdr:cNvPr>
        <xdr:cNvSpPr/>
      </xdr:nvSpPr>
      <xdr:spPr>
        <a:xfrm>
          <a:off x="2571750" y="136575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301" name="フローチャート: 判断 300">
          <a:extLst>
            <a:ext uri="{FF2B5EF4-FFF2-40B4-BE49-F238E27FC236}">
              <a16:creationId xmlns:a16="http://schemas.microsoft.com/office/drawing/2014/main" id="{78445141-F44D-489B-953B-5A0089D28216}"/>
            </a:ext>
          </a:extLst>
        </xdr:cNvPr>
        <xdr:cNvSpPr/>
      </xdr:nvSpPr>
      <xdr:spPr>
        <a:xfrm>
          <a:off x="1778000" y="136183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15058</xdr:rowOff>
    </xdr:from>
    <xdr:to>
      <xdr:col>6</xdr:col>
      <xdr:colOff>38100</xdr:colOff>
      <xdr:row>82</xdr:row>
      <xdr:rowOff>116658</xdr:rowOff>
    </xdr:to>
    <xdr:sp macro="" textlink="">
      <xdr:nvSpPr>
        <xdr:cNvPr id="302" name="フローチャート: 判断 301">
          <a:extLst>
            <a:ext uri="{FF2B5EF4-FFF2-40B4-BE49-F238E27FC236}">
              <a16:creationId xmlns:a16="http://schemas.microsoft.com/office/drawing/2014/main" id="{7629A88B-1FF9-464E-8EE4-43F38D0A0CA7}"/>
            </a:ext>
          </a:extLst>
        </xdr:cNvPr>
        <xdr:cNvSpPr/>
      </xdr:nvSpPr>
      <xdr:spPr>
        <a:xfrm>
          <a:off x="984250" y="1355960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7860B6B-5832-4913-B9DD-6232A69C10EF}"/>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38F587D8-6549-4C7E-BF89-ABA87E010879}"/>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D548F83-DECA-44AD-A231-1851E47DF8DF}"/>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49C7EEF5-34D4-4139-ACCA-10AD2F9DF9D2}"/>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EB31B3B6-7821-442D-BED1-C0BE080FBED3}"/>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80373</xdr:rowOff>
    </xdr:from>
    <xdr:to>
      <xdr:col>24</xdr:col>
      <xdr:colOff>114300</xdr:colOff>
      <xdr:row>83</xdr:row>
      <xdr:rowOff>10523</xdr:rowOff>
    </xdr:to>
    <xdr:sp macro="" textlink="">
      <xdr:nvSpPr>
        <xdr:cNvPr id="308" name="楕円 307">
          <a:extLst>
            <a:ext uri="{FF2B5EF4-FFF2-40B4-BE49-F238E27FC236}">
              <a16:creationId xmlns:a16="http://schemas.microsoft.com/office/drawing/2014/main" id="{74BBF102-3083-4BD7-AD46-0F0D5985309D}"/>
            </a:ext>
          </a:extLst>
        </xdr:cNvPr>
        <xdr:cNvSpPr/>
      </xdr:nvSpPr>
      <xdr:spPr>
        <a:xfrm>
          <a:off x="4127500" y="1362492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58800</xdr:rowOff>
    </xdr:from>
    <xdr:ext cx="405111" cy="259045"/>
    <xdr:sp macro="" textlink="">
      <xdr:nvSpPr>
        <xdr:cNvPr id="309" name="【福祉施設】&#10;有形固定資産減価償却率該当値テキスト">
          <a:extLst>
            <a:ext uri="{FF2B5EF4-FFF2-40B4-BE49-F238E27FC236}">
              <a16:creationId xmlns:a16="http://schemas.microsoft.com/office/drawing/2014/main" id="{D84F2B58-D1D7-49E6-B460-F8BBCB651525}"/>
            </a:ext>
          </a:extLst>
        </xdr:cNvPr>
        <xdr:cNvSpPr txBox="1"/>
      </xdr:nvSpPr>
      <xdr:spPr>
        <a:xfrm>
          <a:off x="4216400" y="13603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64044</xdr:rowOff>
    </xdr:from>
    <xdr:to>
      <xdr:col>20</xdr:col>
      <xdr:colOff>38100</xdr:colOff>
      <xdr:row>82</xdr:row>
      <xdr:rowOff>165644</xdr:rowOff>
    </xdr:to>
    <xdr:sp macro="" textlink="">
      <xdr:nvSpPr>
        <xdr:cNvPr id="310" name="楕円 309">
          <a:extLst>
            <a:ext uri="{FF2B5EF4-FFF2-40B4-BE49-F238E27FC236}">
              <a16:creationId xmlns:a16="http://schemas.microsoft.com/office/drawing/2014/main" id="{8B9F08E5-7C6E-4CB2-9745-BEEC959CFAE4}"/>
            </a:ext>
          </a:extLst>
        </xdr:cNvPr>
        <xdr:cNvSpPr/>
      </xdr:nvSpPr>
      <xdr:spPr>
        <a:xfrm>
          <a:off x="3384550" y="1360859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114844</xdr:rowOff>
    </xdr:from>
    <xdr:to>
      <xdr:col>24</xdr:col>
      <xdr:colOff>63500</xdr:colOff>
      <xdr:row>82</xdr:row>
      <xdr:rowOff>131173</xdr:rowOff>
    </xdr:to>
    <xdr:cxnSp macro="">
      <xdr:nvCxnSpPr>
        <xdr:cNvPr id="311" name="直線コネクタ 310">
          <a:extLst>
            <a:ext uri="{FF2B5EF4-FFF2-40B4-BE49-F238E27FC236}">
              <a16:creationId xmlns:a16="http://schemas.microsoft.com/office/drawing/2014/main" id="{D26BF91F-2A94-4D6A-83B8-496986D1F8B8}"/>
            </a:ext>
          </a:extLst>
        </xdr:cNvPr>
        <xdr:cNvCxnSpPr/>
      </xdr:nvCxnSpPr>
      <xdr:spPr>
        <a:xfrm>
          <a:off x="3429000" y="13659394"/>
          <a:ext cx="7493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60779</xdr:rowOff>
    </xdr:from>
    <xdr:to>
      <xdr:col>15</xdr:col>
      <xdr:colOff>101600</xdr:colOff>
      <xdr:row>82</xdr:row>
      <xdr:rowOff>162379</xdr:rowOff>
    </xdr:to>
    <xdr:sp macro="" textlink="">
      <xdr:nvSpPr>
        <xdr:cNvPr id="312" name="楕円 311">
          <a:extLst>
            <a:ext uri="{FF2B5EF4-FFF2-40B4-BE49-F238E27FC236}">
              <a16:creationId xmlns:a16="http://schemas.microsoft.com/office/drawing/2014/main" id="{B304126C-5669-477E-AEF0-15BD16A2EE3C}"/>
            </a:ext>
          </a:extLst>
        </xdr:cNvPr>
        <xdr:cNvSpPr/>
      </xdr:nvSpPr>
      <xdr:spPr>
        <a:xfrm>
          <a:off x="2571750" y="1360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111579</xdr:rowOff>
    </xdr:from>
    <xdr:to>
      <xdr:col>19</xdr:col>
      <xdr:colOff>177800</xdr:colOff>
      <xdr:row>82</xdr:row>
      <xdr:rowOff>114844</xdr:rowOff>
    </xdr:to>
    <xdr:cxnSp macro="">
      <xdr:nvCxnSpPr>
        <xdr:cNvPr id="313" name="直線コネクタ 312">
          <a:extLst>
            <a:ext uri="{FF2B5EF4-FFF2-40B4-BE49-F238E27FC236}">
              <a16:creationId xmlns:a16="http://schemas.microsoft.com/office/drawing/2014/main" id="{36EC52CB-576F-428E-B728-B1AEC290BEAF}"/>
            </a:ext>
          </a:extLst>
        </xdr:cNvPr>
        <xdr:cNvCxnSpPr/>
      </xdr:nvCxnSpPr>
      <xdr:spPr>
        <a:xfrm>
          <a:off x="2622550" y="13656129"/>
          <a:ext cx="80645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26488</xdr:rowOff>
    </xdr:from>
    <xdr:to>
      <xdr:col>10</xdr:col>
      <xdr:colOff>165100</xdr:colOff>
      <xdr:row>82</xdr:row>
      <xdr:rowOff>128088</xdr:rowOff>
    </xdr:to>
    <xdr:sp macro="" textlink="">
      <xdr:nvSpPr>
        <xdr:cNvPr id="314" name="楕円 313">
          <a:extLst>
            <a:ext uri="{FF2B5EF4-FFF2-40B4-BE49-F238E27FC236}">
              <a16:creationId xmlns:a16="http://schemas.microsoft.com/office/drawing/2014/main" id="{31A8C0B1-DD97-4FE9-A824-E5B4D1BBC873}"/>
            </a:ext>
          </a:extLst>
        </xdr:cNvPr>
        <xdr:cNvSpPr/>
      </xdr:nvSpPr>
      <xdr:spPr>
        <a:xfrm>
          <a:off x="1778000" y="1357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77288</xdr:rowOff>
    </xdr:from>
    <xdr:to>
      <xdr:col>15</xdr:col>
      <xdr:colOff>50800</xdr:colOff>
      <xdr:row>82</xdr:row>
      <xdr:rowOff>111579</xdr:rowOff>
    </xdr:to>
    <xdr:cxnSp macro="">
      <xdr:nvCxnSpPr>
        <xdr:cNvPr id="315" name="直線コネクタ 314">
          <a:extLst>
            <a:ext uri="{FF2B5EF4-FFF2-40B4-BE49-F238E27FC236}">
              <a16:creationId xmlns:a16="http://schemas.microsoft.com/office/drawing/2014/main" id="{2F6C1187-C22B-43F9-8A5D-E0C7CBBC125D}"/>
            </a:ext>
          </a:extLst>
        </xdr:cNvPr>
        <xdr:cNvCxnSpPr/>
      </xdr:nvCxnSpPr>
      <xdr:spPr>
        <a:xfrm>
          <a:off x="1828800" y="13621838"/>
          <a:ext cx="79375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166914</xdr:rowOff>
    </xdr:from>
    <xdr:to>
      <xdr:col>6</xdr:col>
      <xdr:colOff>38100</xdr:colOff>
      <xdr:row>82</xdr:row>
      <xdr:rowOff>97064</xdr:rowOff>
    </xdr:to>
    <xdr:sp macro="" textlink="">
      <xdr:nvSpPr>
        <xdr:cNvPr id="316" name="楕円 315">
          <a:extLst>
            <a:ext uri="{FF2B5EF4-FFF2-40B4-BE49-F238E27FC236}">
              <a16:creationId xmlns:a16="http://schemas.microsoft.com/office/drawing/2014/main" id="{8D4E49F2-2670-4DA7-BCED-8E3698F594C7}"/>
            </a:ext>
          </a:extLst>
        </xdr:cNvPr>
        <xdr:cNvSpPr/>
      </xdr:nvSpPr>
      <xdr:spPr>
        <a:xfrm>
          <a:off x="984250" y="1354636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46264</xdr:rowOff>
    </xdr:from>
    <xdr:to>
      <xdr:col>10</xdr:col>
      <xdr:colOff>114300</xdr:colOff>
      <xdr:row>82</xdr:row>
      <xdr:rowOff>77288</xdr:rowOff>
    </xdr:to>
    <xdr:cxnSp macro="">
      <xdr:nvCxnSpPr>
        <xdr:cNvPr id="317" name="直線コネクタ 316">
          <a:extLst>
            <a:ext uri="{FF2B5EF4-FFF2-40B4-BE49-F238E27FC236}">
              <a16:creationId xmlns:a16="http://schemas.microsoft.com/office/drawing/2014/main" id="{62399048-1400-4F2E-A1BC-9660F2071955}"/>
            </a:ext>
          </a:extLst>
        </xdr:cNvPr>
        <xdr:cNvCxnSpPr/>
      </xdr:nvCxnSpPr>
      <xdr:spPr>
        <a:xfrm>
          <a:off x="1028700" y="13590814"/>
          <a:ext cx="8001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152779</xdr:rowOff>
    </xdr:from>
    <xdr:ext cx="405111" cy="259045"/>
    <xdr:sp macro="" textlink="">
      <xdr:nvSpPr>
        <xdr:cNvPr id="318" name="n_1aveValue【福祉施設】&#10;有形固定資産減価償却率">
          <a:extLst>
            <a:ext uri="{FF2B5EF4-FFF2-40B4-BE49-F238E27FC236}">
              <a16:creationId xmlns:a16="http://schemas.microsoft.com/office/drawing/2014/main" id="{04D3F077-5BFE-4343-9071-E67EE97D8D33}"/>
            </a:ext>
          </a:extLst>
        </xdr:cNvPr>
        <xdr:cNvSpPr txBox="1"/>
      </xdr:nvSpPr>
      <xdr:spPr>
        <a:xfrm>
          <a:off x="3239144" y="13367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34307</xdr:rowOff>
    </xdr:from>
    <xdr:ext cx="405111" cy="259045"/>
    <xdr:sp macro="" textlink="">
      <xdr:nvSpPr>
        <xdr:cNvPr id="319" name="n_2aveValue【福祉施設】&#10;有形固定資産減価償却率">
          <a:extLst>
            <a:ext uri="{FF2B5EF4-FFF2-40B4-BE49-F238E27FC236}">
              <a16:creationId xmlns:a16="http://schemas.microsoft.com/office/drawing/2014/main" id="{92F4CC9A-5788-4C4F-B465-A18A2465492D}"/>
            </a:ext>
          </a:extLst>
        </xdr:cNvPr>
        <xdr:cNvSpPr txBox="1"/>
      </xdr:nvSpPr>
      <xdr:spPr>
        <a:xfrm>
          <a:off x="2439044" y="1374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166569</xdr:rowOff>
    </xdr:from>
    <xdr:ext cx="405111" cy="259045"/>
    <xdr:sp macro="" textlink="">
      <xdr:nvSpPr>
        <xdr:cNvPr id="320" name="n_3aveValue【福祉施設】&#10;有形固定資産減価償却率">
          <a:extLst>
            <a:ext uri="{FF2B5EF4-FFF2-40B4-BE49-F238E27FC236}">
              <a16:creationId xmlns:a16="http://schemas.microsoft.com/office/drawing/2014/main" id="{E1DEE106-1F87-4F66-987C-7B0370828C7D}"/>
            </a:ext>
          </a:extLst>
        </xdr:cNvPr>
        <xdr:cNvSpPr txBox="1"/>
      </xdr:nvSpPr>
      <xdr:spPr>
        <a:xfrm>
          <a:off x="1645294" y="13711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107785</xdr:rowOff>
    </xdr:from>
    <xdr:ext cx="405111" cy="259045"/>
    <xdr:sp macro="" textlink="">
      <xdr:nvSpPr>
        <xdr:cNvPr id="321" name="n_4aveValue【福祉施設】&#10;有形固定資産減価償却率">
          <a:extLst>
            <a:ext uri="{FF2B5EF4-FFF2-40B4-BE49-F238E27FC236}">
              <a16:creationId xmlns:a16="http://schemas.microsoft.com/office/drawing/2014/main" id="{4CE665E6-CC1A-4C6F-9B7F-425638053C14}"/>
            </a:ext>
          </a:extLst>
        </xdr:cNvPr>
        <xdr:cNvSpPr txBox="1"/>
      </xdr:nvSpPr>
      <xdr:spPr>
        <a:xfrm>
          <a:off x="851544" y="13652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156771</xdr:rowOff>
    </xdr:from>
    <xdr:ext cx="405111" cy="259045"/>
    <xdr:sp macro="" textlink="">
      <xdr:nvSpPr>
        <xdr:cNvPr id="322" name="n_1mainValue【福祉施設】&#10;有形固定資産減価償却率">
          <a:extLst>
            <a:ext uri="{FF2B5EF4-FFF2-40B4-BE49-F238E27FC236}">
              <a16:creationId xmlns:a16="http://schemas.microsoft.com/office/drawing/2014/main" id="{D13A19AD-E751-4F67-AFE3-2D08C9048CD7}"/>
            </a:ext>
          </a:extLst>
        </xdr:cNvPr>
        <xdr:cNvSpPr txBox="1"/>
      </xdr:nvSpPr>
      <xdr:spPr>
        <a:xfrm>
          <a:off x="3239144" y="13701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7456</xdr:rowOff>
    </xdr:from>
    <xdr:ext cx="405111" cy="259045"/>
    <xdr:sp macro="" textlink="">
      <xdr:nvSpPr>
        <xdr:cNvPr id="323" name="n_2mainValue【福祉施設】&#10;有形固定資産減価償却率">
          <a:extLst>
            <a:ext uri="{FF2B5EF4-FFF2-40B4-BE49-F238E27FC236}">
              <a16:creationId xmlns:a16="http://schemas.microsoft.com/office/drawing/2014/main" id="{F26E6A24-D2AD-4F9D-BE29-94B5A3A6897C}"/>
            </a:ext>
          </a:extLst>
        </xdr:cNvPr>
        <xdr:cNvSpPr txBox="1"/>
      </xdr:nvSpPr>
      <xdr:spPr>
        <a:xfrm>
          <a:off x="2439044" y="13386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144615</xdr:rowOff>
    </xdr:from>
    <xdr:ext cx="405111" cy="259045"/>
    <xdr:sp macro="" textlink="">
      <xdr:nvSpPr>
        <xdr:cNvPr id="324" name="n_3mainValue【福祉施設】&#10;有形固定資産減価償却率">
          <a:extLst>
            <a:ext uri="{FF2B5EF4-FFF2-40B4-BE49-F238E27FC236}">
              <a16:creationId xmlns:a16="http://schemas.microsoft.com/office/drawing/2014/main" id="{6E9F1919-266E-458D-ACE0-803EC3E44B0E}"/>
            </a:ext>
          </a:extLst>
        </xdr:cNvPr>
        <xdr:cNvSpPr txBox="1"/>
      </xdr:nvSpPr>
      <xdr:spPr>
        <a:xfrm>
          <a:off x="1645294" y="13358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113591</xdr:rowOff>
    </xdr:from>
    <xdr:ext cx="405111" cy="259045"/>
    <xdr:sp macro="" textlink="">
      <xdr:nvSpPr>
        <xdr:cNvPr id="325" name="n_4mainValue【福祉施設】&#10;有形固定資産減価償却率">
          <a:extLst>
            <a:ext uri="{FF2B5EF4-FFF2-40B4-BE49-F238E27FC236}">
              <a16:creationId xmlns:a16="http://schemas.microsoft.com/office/drawing/2014/main" id="{04058DED-0C04-4940-BDFD-C04D917DDD90}"/>
            </a:ext>
          </a:extLst>
        </xdr:cNvPr>
        <xdr:cNvSpPr txBox="1"/>
      </xdr:nvSpPr>
      <xdr:spPr>
        <a:xfrm>
          <a:off x="851544" y="13327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F007A3D1-4850-41EB-93C9-3DE5116232DA}"/>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00979D79-5629-4A3A-BC6C-7B2205399297}"/>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0C1B25F1-13A0-468A-8A94-B5AA24306B73}"/>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794B5425-0209-478C-9E23-6CF09429A685}"/>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E6D99F01-0B91-4093-9252-1F2367325B15}"/>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02739946-81B7-4A85-8144-C493C5024236}"/>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89A69479-501C-405C-8D52-D632F0F8C8FD}"/>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DCFBC974-7F61-467B-819B-0D36603EA65E}"/>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2767AEB7-51C7-4895-B672-03AFE2F943B3}"/>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3B58D8D2-4C8B-4E57-86B4-070985DFA14D}"/>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6" name="直線コネクタ 335">
          <a:extLst>
            <a:ext uri="{FF2B5EF4-FFF2-40B4-BE49-F238E27FC236}">
              <a16:creationId xmlns:a16="http://schemas.microsoft.com/office/drawing/2014/main" id="{39A780F6-FAB0-444D-9120-C2E210EAED55}"/>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7" name="テキスト ボックス 336">
          <a:extLst>
            <a:ext uri="{FF2B5EF4-FFF2-40B4-BE49-F238E27FC236}">
              <a16:creationId xmlns:a16="http://schemas.microsoft.com/office/drawing/2014/main" id="{2542B3A1-80F7-4A6E-82B3-9125D3786781}"/>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8" name="直線コネクタ 337">
          <a:extLst>
            <a:ext uri="{FF2B5EF4-FFF2-40B4-BE49-F238E27FC236}">
              <a16:creationId xmlns:a16="http://schemas.microsoft.com/office/drawing/2014/main" id="{51F11170-ECDD-4190-A08C-25BAC7970FAA}"/>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9" name="テキスト ボックス 338">
          <a:extLst>
            <a:ext uri="{FF2B5EF4-FFF2-40B4-BE49-F238E27FC236}">
              <a16:creationId xmlns:a16="http://schemas.microsoft.com/office/drawing/2014/main" id="{47B58249-6627-46AD-9606-DE4A08DCA4D9}"/>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40" name="直線コネクタ 339">
          <a:extLst>
            <a:ext uri="{FF2B5EF4-FFF2-40B4-BE49-F238E27FC236}">
              <a16:creationId xmlns:a16="http://schemas.microsoft.com/office/drawing/2014/main" id="{0894D0E0-BB71-4783-A36F-FB263DD0746C}"/>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41" name="テキスト ボックス 340">
          <a:extLst>
            <a:ext uri="{FF2B5EF4-FFF2-40B4-BE49-F238E27FC236}">
              <a16:creationId xmlns:a16="http://schemas.microsoft.com/office/drawing/2014/main" id="{E78CFC61-6C9C-483F-B759-B2AF6687CD93}"/>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2" name="直線コネクタ 341">
          <a:extLst>
            <a:ext uri="{FF2B5EF4-FFF2-40B4-BE49-F238E27FC236}">
              <a16:creationId xmlns:a16="http://schemas.microsoft.com/office/drawing/2014/main" id="{545113CB-7CCF-4E32-9F44-0B36EEFE97D8}"/>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3" name="テキスト ボックス 342">
          <a:extLst>
            <a:ext uri="{FF2B5EF4-FFF2-40B4-BE49-F238E27FC236}">
              <a16:creationId xmlns:a16="http://schemas.microsoft.com/office/drawing/2014/main" id="{F66AF469-A629-41BE-844E-4701E53E8B2A}"/>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4" name="直線コネクタ 343">
          <a:extLst>
            <a:ext uri="{FF2B5EF4-FFF2-40B4-BE49-F238E27FC236}">
              <a16:creationId xmlns:a16="http://schemas.microsoft.com/office/drawing/2014/main" id="{AA3BD109-6C40-43D9-A739-1F10AE821A2B}"/>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5" name="テキスト ボックス 344">
          <a:extLst>
            <a:ext uri="{FF2B5EF4-FFF2-40B4-BE49-F238E27FC236}">
              <a16:creationId xmlns:a16="http://schemas.microsoft.com/office/drawing/2014/main" id="{3A968997-65B6-4863-ADA4-217C67213BBA}"/>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BF42DA96-D1A2-4A3D-A18E-0DF251157290}"/>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646D2A7C-625E-4010-A2CC-218752681080}"/>
            </a:ext>
          </a:extLst>
        </xdr:cNvPr>
        <xdr:cNvSpPr txBox="1"/>
      </xdr:nvSpPr>
      <xdr:spPr>
        <a:xfrm>
          <a:off x="5482151" y="1234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福祉施設】&#10;一人当たり面積グラフ枠">
          <a:extLst>
            <a:ext uri="{FF2B5EF4-FFF2-40B4-BE49-F238E27FC236}">
              <a16:creationId xmlns:a16="http://schemas.microsoft.com/office/drawing/2014/main" id="{C488AD4F-8587-4136-A000-12B02FB23BA9}"/>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349" name="直線コネクタ 348">
          <a:extLst>
            <a:ext uri="{FF2B5EF4-FFF2-40B4-BE49-F238E27FC236}">
              <a16:creationId xmlns:a16="http://schemas.microsoft.com/office/drawing/2014/main" id="{B866A271-8824-4BDC-AD25-8EA6811AB25C}"/>
            </a:ext>
          </a:extLst>
        </xdr:cNvPr>
        <xdr:cNvCxnSpPr/>
      </xdr:nvCxnSpPr>
      <xdr:spPr>
        <a:xfrm flipV="1">
          <a:off x="9429115" y="13002261"/>
          <a:ext cx="0" cy="1310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350" name="【福祉施設】&#10;一人当たり面積最小値テキスト">
          <a:extLst>
            <a:ext uri="{FF2B5EF4-FFF2-40B4-BE49-F238E27FC236}">
              <a16:creationId xmlns:a16="http://schemas.microsoft.com/office/drawing/2014/main" id="{F00650AC-CBBA-41C2-9EA3-7C466553B1F7}"/>
            </a:ext>
          </a:extLst>
        </xdr:cNvPr>
        <xdr:cNvSpPr txBox="1"/>
      </xdr:nvSpPr>
      <xdr:spPr>
        <a:xfrm>
          <a:off x="9467850" y="14316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351" name="直線コネクタ 350">
          <a:extLst>
            <a:ext uri="{FF2B5EF4-FFF2-40B4-BE49-F238E27FC236}">
              <a16:creationId xmlns:a16="http://schemas.microsoft.com/office/drawing/2014/main" id="{541ABB11-AD22-478D-9948-F1CACEA90C08}"/>
            </a:ext>
          </a:extLst>
        </xdr:cNvPr>
        <xdr:cNvCxnSpPr/>
      </xdr:nvCxnSpPr>
      <xdr:spPr>
        <a:xfrm>
          <a:off x="9359900" y="143131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352" name="【福祉施設】&#10;一人当たり面積最大値テキスト">
          <a:extLst>
            <a:ext uri="{FF2B5EF4-FFF2-40B4-BE49-F238E27FC236}">
              <a16:creationId xmlns:a16="http://schemas.microsoft.com/office/drawing/2014/main" id="{A77FE5FF-AD86-41EB-BD7E-524D4F5CA971}"/>
            </a:ext>
          </a:extLst>
        </xdr:cNvPr>
        <xdr:cNvSpPr txBox="1"/>
      </xdr:nvSpPr>
      <xdr:spPr>
        <a:xfrm>
          <a:off x="9467850" y="1278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353" name="直線コネクタ 352">
          <a:extLst>
            <a:ext uri="{FF2B5EF4-FFF2-40B4-BE49-F238E27FC236}">
              <a16:creationId xmlns:a16="http://schemas.microsoft.com/office/drawing/2014/main" id="{F1A4B8D1-15D0-4307-A747-01E1BEAC4EFE}"/>
            </a:ext>
          </a:extLst>
        </xdr:cNvPr>
        <xdr:cNvCxnSpPr/>
      </xdr:nvCxnSpPr>
      <xdr:spPr>
        <a:xfrm>
          <a:off x="9359900" y="130022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59834</xdr:rowOff>
    </xdr:from>
    <xdr:ext cx="469744" cy="259045"/>
    <xdr:sp macro="" textlink="">
      <xdr:nvSpPr>
        <xdr:cNvPr id="354" name="【福祉施設】&#10;一人当たり面積平均値テキスト">
          <a:extLst>
            <a:ext uri="{FF2B5EF4-FFF2-40B4-BE49-F238E27FC236}">
              <a16:creationId xmlns:a16="http://schemas.microsoft.com/office/drawing/2014/main" id="{2C288C4D-7A07-488F-B23E-C4597ACAC16D}"/>
            </a:ext>
          </a:extLst>
        </xdr:cNvPr>
        <xdr:cNvSpPr txBox="1"/>
      </xdr:nvSpPr>
      <xdr:spPr>
        <a:xfrm>
          <a:off x="9467850" y="140996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355" name="フローチャート: 判断 354">
          <a:extLst>
            <a:ext uri="{FF2B5EF4-FFF2-40B4-BE49-F238E27FC236}">
              <a16:creationId xmlns:a16="http://schemas.microsoft.com/office/drawing/2014/main" id="{50BFE4F4-5737-418A-8D06-9D9D4972A209}"/>
            </a:ext>
          </a:extLst>
        </xdr:cNvPr>
        <xdr:cNvSpPr/>
      </xdr:nvSpPr>
      <xdr:spPr>
        <a:xfrm>
          <a:off x="9398000" y="1412125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356" name="フローチャート: 判断 355">
          <a:extLst>
            <a:ext uri="{FF2B5EF4-FFF2-40B4-BE49-F238E27FC236}">
              <a16:creationId xmlns:a16="http://schemas.microsoft.com/office/drawing/2014/main" id="{BC896D1A-0156-4722-A5BF-4AF45FBB8AC9}"/>
            </a:ext>
          </a:extLst>
        </xdr:cNvPr>
        <xdr:cNvSpPr/>
      </xdr:nvSpPr>
      <xdr:spPr>
        <a:xfrm>
          <a:off x="8636000" y="141231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357" name="フローチャート: 判断 356">
          <a:extLst>
            <a:ext uri="{FF2B5EF4-FFF2-40B4-BE49-F238E27FC236}">
              <a16:creationId xmlns:a16="http://schemas.microsoft.com/office/drawing/2014/main" id="{126A061D-B25B-4BB7-8C77-EB82FCF63D61}"/>
            </a:ext>
          </a:extLst>
        </xdr:cNvPr>
        <xdr:cNvSpPr/>
      </xdr:nvSpPr>
      <xdr:spPr>
        <a:xfrm>
          <a:off x="7842250" y="1413325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358" name="フローチャート: 判断 357">
          <a:extLst>
            <a:ext uri="{FF2B5EF4-FFF2-40B4-BE49-F238E27FC236}">
              <a16:creationId xmlns:a16="http://schemas.microsoft.com/office/drawing/2014/main" id="{DAB11E53-3192-4BA0-BFE2-C051C6683C18}"/>
            </a:ext>
          </a:extLst>
        </xdr:cNvPr>
        <xdr:cNvSpPr/>
      </xdr:nvSpPr>
      <xdr:spPr>
        <a:xfrm>
          <a:off x="7029450" y="141435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92075</xdr:rowOff>
    </xdr:from>
    <xdr:to>
      <xdr:col>36</xdr:col>
      <xdr:colOff>165100</xdr:colOff>
      <xdr:row>86</xdr:row>
      <xdr:rowOff>22225</xdr:rowOff>
    </xdr:to>
    <xdr:sp macro="" textlink="">
      <xdr:nvSpPr>
        <xdr:cNvPr id="359" name="フローチャート: 判断 358">
          <a:extLst>
            <a:ext uri="{FF2B5EF4-FFF2-40B4-BE49-F238E27FC236}">
              <a16:creationId xmlns:a16="http://schemas.microsoft.com/office/drawing/2014/main" id="{D3ED1580-3EBA-4AF1-A2FD-FAD6641C904F}"/>
            </a:ext>
          </a:extLst>
        </xdr:cNvPr>
        <xdr:cNvSpPr/>
      </xdr:nvSpPr>
      <xdr:spPr>
        <a:xfrm>
          <a:off x="6235700" y="14131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DC611032-C0C1-45B0-8D43-CDDA47515E10}"/>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1A88D4FF-4810-46BF-9122-6847BBDA4C91}"/>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8DB063B4-885C-43D6-B891-2CA31191994E}"/>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E5397675-BE08-4FC7-9B9C-6857D0421356}"/>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6594CF07-4F32-476B-BC7D-6BA736C5639C}"/>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38736</xdr:rowOff>
    </xdr:from>
    <xdr:to>
      <xdr:col>55</xdr:col>
      <xdr:colOff>50800</xdr:colOff>
      <xdr:row>85</xdr:row>
      <xdr:rowOff>140336</xdr:rowOff>
    </xdr:to>
    <xdr:sp macro="" textlink="">
      <xdr:nvSpPr>
        <xdr:cNvPr id="365" name="楕円 364">
          <a:extLst>
            <a:ext uri="{FF2B5EF4-FFF2-40B4-BE49-F238E27FC236}">
              <a16:creationId xmlns:a16="http://schemas.microsoft.com/office/drawing/2014/main" id="{153C0701-82B4-440D-AB62-6EB8423DE38D}"/>
            </a:ext>
          </a:extLst>
        </xdr:cNvPr>
        <xdr:cNvSpPr/>
      </xdr:nvSpPr>
      <xdr:spPr>
        <a:xfrm>
          <a:off x="9398000" y="140785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61613</xdr:rowOff>
    </xdr:from>
    <xdr:ext cx="469744" cy="259045"/>
    <xdr:sp macro="" textlink="">
      <xdr:nvSpPr>
        <xdr:cNvPr id="366" name="【福祉施設】&#10;一人当たり面積該当値テキスト">
          <a:extLst>
            <a:ext uri="{FF2B5EF4-FFF2-40B4-BE49-F238E27FC236}">
              <a16:creationId xmlns:a16="http://schemas.microsoft.com/office/drawing/2014/main" id="{6A058386-9F0B-4B7C-91E6-2383548FBDE9}"/>
            </a:ext>
          </a:extLst>
        </xdr:cNvPr>
        <xdr:cNvSpPr txBox="1"/>
      </xdr:nvSpPr>
      <xdr:spPr>
        <a:xfrm>
          <a:off x="9467850" y="13936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42735</xdr:rowOff>
    </xdr:from>
    <xdr:to>
      <xdr:col>50</xdr:col>
      <xdr:colOff>165100</xdr:colOff>
      <xdr:row>85</xdr:row>
      <xdr:rowOff>144335</xdr:rowOff>
    </xdr:to>
    <xdr:sp macro="" textlink="">
      <xdr:nvSpPr>
        <xdr:cNvPr id="367" name="楕円 366">
          <a:extLst>
            <a:ext uri="{FF2B5EF4-FFF2-40B4-BE49-F238E27FC236}">
              <a16:creationId xmlns:a16="http://schemas.microsoft.com/office/drawing/2014/main" id="{E6CCD30F-0903-4EA5-8D28-17AA67E1C061}"/>
            </a:ext>
          </a:extLst>
        </xdr:cNvPr>
        <xdr:cNvSpPr/>
      </xdr:nvSpPr>
      <xdr:spPr>
        <a:xfrm>
          <a:off x="8636000" y="1408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89536</xdr:rowOff>
    </xdr:from>
    <xdr:to>
      <xdr:col>55</xdr:col>
      <xdr:colOff>0</xdr:colOff>
      <xdr:row>85</xdr:row>
      <xdr:rowOff>93535</xdr:rowOff>
    </xdr:to>
    <xdr:cxnSp macro="">
      <xdr:nvCxnSpPr>
        <xdr:cNvPr id="368" name="直線コネクタ 367">
          <a:extLst>
            <a:ext uri="{FF2B5EF4-FFF2-40B4-BE49-F238E27FC236}">
              <a16:creationId xmlns:a16="http://schemas.microsoft.com/office/drawing/2014/main" id="{57F63B50-04C5-47B3-A38A-60F0005510DF}"/>
            </a:ext>
          </a:extLst>
        </xdr:cNvPr>
        <xdr:cNvCxnSpPr/>
      </xdr:nvCxnSpPr>
      <xdr:spPr>
        <a:xfrm flipV="1">
          <a:off x="8686800" y="14129386"/>
          <a:ext cx="742950" cy="3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46926</xdr:rowOff>
    </xdr:from>
    <xdr:to>
      <xdr:col>46</xdr:col>
      <xdr:colOff>38100</xdr:colOff>
      <xdr:row>85</xdr:row>
      <xdr:rowOff>148526</xdr:rowOff>
    </xdr:to>
    <xdr:sp macro="" textlink="">
      <xdr:nvSpPr>
        <xdr:cNvPr id="369" name="楕円 368">
          <a:extLst>
            <a:ext uri="{FF2B5EF4-FFF2-40B4-BE49-F238E27FC236}">
              <a16:creationId xmlns:a16="http://schemas.microsoft.com/office/drawing/2014/main" id="{5FA863E3-2792-40A3-ACF2-99F6991172A7}"/>
            </a:ext>
          </a:extLst>
        </xdr:cNvPr>
        <xdr:cNvSpPr/>
      </xdr:nvSpPr>
      <xdr:spPr>
        <a:xfrm>
          <a:off x="7842250" y="1408677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93535</xdr:rowOff>
    </xdr:from>
    <xdr:to>
      <xdr:col>50</xdr:col>
      <xdr:colOff>114300</xdr:colOff>
      <xdr:row>85</xdr:row>
      <xdr:rowOff>97726</xdr:rowOff>
    </xdr:to>
    <xdr:cxnSp macro="">
      <xdr:nvCxnSpPr>
        <xdr:cNvPr id="370" name="直線コネクタ 369">
          <a:extLst>
            <a:ext uri="{FF2B5EF4-FFF2-40B4-BE49-F238E27FC236}">
              <a16:creationId xmlns:a16="http://schemas.microsoft.com/office/drawing/2014/main" id="{ACD7FE54-526D-430F-A54D-2ED199547FBC}"/>
            </a:ext>
          </a:extLst>
        </xdr:cNvPr>
        <xdr:cNvCxnSpPr/>
      </xdr:nvCxnSpPr>
      <xdr:spPr>
        <a:xfrm flipV="1">
          <a:off x="7886700" y="14133385"/>
          <a:ext cx="8001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51308</xdr:rowOff>
    </xdr:from>
    <xdr:to>
      <xdr:col>41</xdr:col>
      <xdr:colOff>101600</xdr:colOff>
      <xdr:row>85</xdr:row>
      <xdr:rowOff>152908</xdr:rowOff>
    </xdr:to>
    <xdr:sp macro="" textlink="">
      <xdr:nvSpPr>
        <xdr:cNvPr id="371" name="楕円 370">
          <a:extLst>
            <a:ext uri="{FF2B5EF4-FFF2-40B4-BE49-F238E27FC236}">
              <a16:creationId xmlns:a16="http://schemas.microsoft.com/office/drawing/2014/main" id="{EB3D1ECB-5563-467F-937C-722BEFEC81E4}"/>
            </a:ext>
          </a:extLst>
        </xdr:cNvPr>
        <xdr:cNvSpPr/>
      </xdr:nvSpPr>
      <xdr:spPr>
        <a:xfrm>
          <a:off x="7029450" y="1409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97726</xdr:rowOff>
    </xdr:from>
    <xdr:to>
      <xdr:col>45</xdr:col>
      <xdr:colOff>177800</xdr:colOff>
      <xdr:row>85</xdr:row>
      <xdr:rowOff>102108</xdr:rowOff>
    </xdr:to>
    <xdr:cxnSp macro="">
      <xdr:nvCxnSpPr>
        <xdr:cNvPr id="372" name="直線コネクタ 371">
          <a:extLst>
            <a:ext uri="{FF2B5EF4-FFF2-40B4-BE49-F238E27FC236}">
              <a16:creationId xmlns:a16="http://schemas.microsoft.com/office/drawing/2014/main" id="{F3F0C4E8-57F9-4F79-B8F6-C6102B9CC847}"/>
            </a:ext>
          </a:extLst>
        </xdr:cNvPr>
        <xdr:cNvCxnSpPr/>
      </xdr:nvCxnSpPr>
      <xdr:spPr>
        <a:xfrm flipV="1">
          <a:off x="7080250" y="14137576"/>
          <a:ext cx="806450" cy="4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56451</xdr:rowOff>
    </xdr:from>
    <xdr:to>
      <xdr:col>36</xdr:col>
      <xdr:colOff>165100</xdr:colOff>
      <xdr:row>85</xdr:row>
      <xdr:rowOff>158051</xdr:rowOff>
    </xdr:to>
    <xdr:sp macro="" textlink="">
      <xdr:nvSpPr>
        <xdr:cNvPr id="373" name="楕円 372">
          <a:extLst>
            <a:ext uri="{FF2B5EF4-FFF2-40B4-BE49-F238E27FC236}">
              <a16:creationId xmlns:a16="http://schemas.microsoft.com/office/drawing/2014/main" id="{AC4B42EA-9574-43FB-AFA8-4C29ADD3A7A0}"/>
            </a:ext>
          </a:extLst>
        </xdr:cNvPr>
        <xdr:cNvSpPr/>
      </xdr:nvSpPr>
      <xdr:spPr>
        <a:xfrm>
          <a:off x="6235700" y="14096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102108</xdr:rowOff>
    </xdr:from>
    <xdr:to>
      <xdr:col>41</xdr:col>
      <xdr:colOff>50800</xdr:colOff>
      <xdr:row>85</xdr:row>
      <xdr:rowOff>107251</xdr:rowOff>
    </xdr:to>
    <xdr:cxnSp macro="">
      <xdr:nvCxnSpPr>
        <xdr:cNvPr id="374" name="直線コネクタ 373">
          <a:extLst>
            <a:ext uri="{FF2B5EF4-FFF2-40B4-BE49-F238E27FC236}">
              <a16:creationId xmlns:a16="http://schemas.microsoft.com/office/drawing/2014/main" id="{E3BD196E-CFE3-469A-8153-27E5893C915E}"/>
            </a:ext>
          </a:extLst>
        </xdr:cNvPr>
        <xdr:cNvCxnSpPr/>
      </xdr:nvCxnSpPr>
      <xdr:spPr>
        <a:xfrm flipV="1">
          <a:off x="6286500" y="14141958"/>
          <a:ext cx="79375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4590</xdr:rowOff>
    </xdr:from>
    <xdr:ext cx="469744" cy="259045"/>
    <xdr:sp macro="" textlink="">
      <xdr:nvSpPr>
        <xdr:cNvPr id="375" name="n_1aveValue【福祉施設】&#10;一人当たり面積">
          <a:extLst>
            <a:ext uri="{FF2B5EF4-FFF2-40B4-BE49-F238E27FC236}">
              <a16:creationId xmlns:a16="http://schemas.microsoft.com/office/drawing/2014/main" id="{6EB688A3-8CFF-415B-B73D-539FB4F511D3}"/>
            </a:ext>
          </a:extLst>
        </xdr:cNvPr>
        <xdr:cNvSpPr txBox="1"/>
      </xdr:nvSpPr>
      <xdr:spPr>
        <a:xfrm>
          <a:off x="8458277" y="1420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14685</xdr:rowOff>
    </xdr:from>
    <xdr:ext cx="469744" cy="259045"/>
    <xdr:sp macro="" textlink="">
      <xdr:nvSpPr>
        <xdr:cNvPr id="376" name="n_2aveValue【福祉施設】&#10;一人当たり面積">
          <a:extLst>
            <a:ext uri="{FF2B5EF4-FFF2-40B4-BE49-F238E27FC236}">
              <a16:creationId xmlns:a16="http://schemas.microsoft.com/office/drawing/2014/main" id="{B9EDD839-7A46-4489-A0DA-6FD0878A231D}"/>
            </a:ext>
          </a:extLst>
        </xdr:cNvPr>
        <xdr:cNvSpPr txBox="1"/>
      </xdr:nvSpPr>
      <xdr:spPr>
        <a:xfrm>
          <a:off x="7677227" y="14219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24973</xdr:rowOff>
    </xdr:from>
    <xdr:ext cx="469744" cy="259045"/>
    <xdr:sp macro="" textlink="">
      <xdr:nvSpPr>
        <xdr:cNvPr id="377" name="n_3aveValue【福祉施設】&#10;一人当たり面積">
          <a:extLst>
            <a:ext uri="{FF2B5EF4-FFF2-40B4-BE49-F238E27FC236}">
              <a16:creationId xmlns:a16="http://schemas.microsoft.com/office/drawing/2014/main" id="{E50C6C12-1878-4351-B75D-9673AEE9B03F}"/>
            </a:ext>
          </a:extLst>
        </xdr:cNvPr>
        <xdr:cNvSpPr txBox="1"/>
      </xdr:nvSpPr>
      <xdr:spPr>
        <a:xfrm>
          <a:off x="6864427" y="1422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13352</xdr:rowOff>
    </xdr:from>
    <xdr:ext cx="469744" cy="259045"/>
    <xdr:sp macro="" textlink="">
      <xdr:nvSpPr>
        <xdr:cNvPr id="378" name="n_4aveValue【福祉施設】&#10;一人当たり面積">
          <a:extLst>
            <a:ext uri="{FF2B5EF4-FFF2-40B4-BE49-F238E27FC236}">
              <a16:creationId xmlns:a16="http://schemas.microsoft.com/office/drawing/2014/main" id="{829C4396-64E4-45EB-8DC0-1DCF90D8B529}"/>
            </a:ext>
          </a:extLst>
        </xdr:cNvPr>
        <xdr:cNvSpPr txBox="1"/>
      </xdr:nvSpPr>
      <xdr:spPr>
        <a:xfrm>
          <a:off x="6070677" y="14218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160862</xdr:rowOff>
    </xdr:from>
    <xdr:ext cx="469744" cy="259045"/>
    <xdr:sp macro="" textlink="">
      <xdr:nvSpPr>
        <xdr:cNvPr id="379" name="n_1mainValue【福祉施設】&#10;一人当たり面積">
          <a:extLst>
            <a:ext uri="{FF2B5EF4-FFF2-40B4-BE49-F238E27FC236}">
              <a16:creationId xmlns:a16="http://schemas.microsoft.com/office/drawing/2014/main" id="{E2565102-C6FD-4B15-ADA6-B58EE8AB6BD9}"/>
            </a:ext>
          </a:extLst>
        </xdr:cNvPr>
        <xdr:cNvSpPr txBox="1"/>
      </xdr:nvSpPr>
      <xdr:spPr>
        <a:xfrm>
          <a:off x="8458277" y="13870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165053</xdr:rowOff>
    </xdr:from>
    <xdr:ext cx="469744" cy="259045"/>
    <xdr:sp macro="" textlink="">
      <xdr:nvSpPr>
        <xdr:cNvPr id="380" name="n_2mainValue【福祉施設】&#10;一人当たり面積">
          <a:extLst>
            <a:ext uri="{FF2B5EF4-FFF2-40B4-BE49-F238E27FC236}">
              <a16:creationId xmlns:a16="http://schemas.microsoft.com/office/drawing/2014/main" id="{90304560-4CBA-4532-A1AA-A7578158D90C}"/>
            </a:ext>
          </a:extLst>
        </xdr:cNvPr>
        <xdr:cNvSpPr txBox="1"/>
      </xdr:nvSpPr>
      <xdr:spPr>
        <a:xfrm>
          <a:off x="7677227" y="13874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169435</xdr:rowOff>
    </xdr:from>
    <xdr:ext cx="469744" cy="259045"/>
    <xdr:sp macro="" textlink="">
      <xdr:nvSpPr>
        <xdr:cNvPr id="381" name="n_3mainValue【福祉施設】&#10;一人当たり面積">
          <a:extLst>
            <a:ext uri="{FF2B5EF4-FFF2-40B4-BE49-F238E27FC236}">
              <a16:creationId xmlns:a16="http://schemas.microsoft.com/office/drawing/2014/main" id="{455404F5-36BA-4ABE-9CC0-4AECED6A99A4}"/>
            </a:ext>
          </a:extLst>
        </xdr:cNvPr>
        <xdr:cNvSpPr txBox="1"/>
      </xdr:nvSpPr>
      <xdr:spPr>
        <a:xfrm>
          <a:off x="6864427" y="13872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3128</xdr:rowOff>
    </xdr:from>
    <xdr:ext cx="469744" cy="259045"/>
    <xdr:sp macro="" textlink="">
      <xdr:nvSpPr>
        <xdr:cNvPr id="382" name="n_4mainValue【福祉施設】&#10;一人当たり面積">
          <a:extLst>
            <a:ext uri="{FF2B5EF4-FFF2-40B4-BE49-F238E27FC236}">
              <a16:creationId xmlns:a16="http://schemas.microsoft.com/office/drawing/2014/main" id="{B588565D-F831-42CF-A55B-99FE6B2C990C}"/>
            </a:ext>
          </a:extLst>
        </xdr:cNvPr>
        <xdr:cNvSpPr txBox="1"/>
      </xdr:nvSpPr>
      <xdr:spPr>
        <a:xfrm>
          <a:off x="6070677" y="13877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3088F8D7-7C4A-4881-B8F2-FA51C569093A}"/>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DAA13F9A-7D9A-44CB-BA9E-04299E1B714C}"/>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11A794B7-8065-4F4B-A8B0-5385416B7954}"/>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3B8E79F8-C1BD-43D8-B972-B3922877F01D}"/>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7957DF05-A504-4AB5-A476-5D4C7831E58A}"/>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9A9CB44C-2635-4DF9-8DA2-51D9A879EDAD}"/>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863B7FE2-931E-4F5D-A1F2-D5A332FB1B06}"/>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7BDBC484-6CC4-426E-BE93-EFE4A854B45B}"/>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a:extLst>
            <a:ext uri="{FF2B5EF4-FFF2-40B4-BE49-F238E27FC236}">
              <a16:creationId xmlns:a16="http://schemas.microsoft.com/office/drawing/2014/main" id="{D7DD2773-D146-4501-87FE-873EACF3B8CE}"/>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8A778A88-ED93-4AA1-B591-255A7D06732D}"/>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a:extLst>
            <a:ext uri="{FF2B5EF4-FFF2-40B4-BE49-F238E27FC236}">
              <a16:creationId xmlns:a16="http://schemas.microsoft.com/office/drawing/2014/main" id="{818336A0-F01E-45DE-ADCC-B5CB44B7664F}"/>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4" name="直線コネクタ 393">
          <a:extLst>
            <a:ext uri="{FF2B5EF4-FFF2-40B4-BE49-F238E27FC236}">
              <a16:creationId xmlns:a16="http://schemas.microsoft.com/office/drawing/2014/main" id="{060F5EC7-FF2E-462F-8AF4-D524C97FE235}"/>
            </a:ext>
          </a:extLst>
        </xdr:cNvPr>
        <xdr:cNvCxnSpPr/>
      </xdr:nvCxnSpPr>
      <xdr:spPr>
        <a:xfrm>
          <a:off x="6858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5" name="テキスト ボックス 394">
          <a:extLst>
            <a:ext uri="{FF2B5EF4-FFF2-40B4-BE49-F238E27FC236}">
              <a16:creationId xmlns:a16="http://schemas.microsoft.com/office/drawing/2014/main" id="{05C566CB-972D-4222-B90D-8A36A9FF3FE0}"/>
            </a:ext>
          </a:extLst>
        </xdr:cNvPr>
        <xdr:cNvSpPr txBox="1"/>
      </xdr:nvSpPr>
      <xdr:spPr>
        <a:xfrm>
          <a:off x="2757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6" name="直線コネクタ 395">
          <a:extLst>
            <a:ext uri="{FF2B5EF4-FFF2-40B4-BE49-F238E27FC236}">
              <a16:creationId xmlns:a16="http://schemas.microsoft.com/office/drawing/2014/main" id="{3C52C32F-955C-4541-A74D-E2ADE211CC77}"/>
            </a:ext>
          </a:extLst>
        </xdr:cNvPr>
        <xdr:cNvCxnSpPr/>
      </xdr:nvCxnSpPr>
      <xdr:spPr>
        <a:xfrm>
          <a:off x="6858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7" name="テキスト ボックス 396">
          <a:extLst>
            <a:ext uri="{FF2B5EF4-FFF2-40B4-BE49-F238E27FC236}">
              <a16:creationId xmlns:a16="http://schemas.microsoft.com/office/drawing/2014/main" id="{1F14D4FB-C802-4174-882C-CE11D45F0C5F}"/>
            </a:ext>
          </a:extLst>
        </xdr:cNvPr>
        <xdr:cNvSpPr txBox="1"/>
      </xdr:nvSpPr>
      <xdr:spPr>
        <a:xfrm>
          <a:off x="3398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8" name="直線コネクタ 397">
          <a:extLst>
            <a:ext uri="{FF2B5EF4-FFF2-40B4-BE49-F238E27FC236}">
              <a16:creationId xmlns:a16="http://schemas.microsoft.com/office/drawing/2014/main" id="{6EA79EAD-85E2-4565-911E-67B3582711B9}"/>
            </a:ext>
          </a:extLst>
        </xdr:cNvPr>
        <xdr:cNvCxnSpPr/>
      </xdr:nvCxnSpPr>
      <xdr:spPr>
        <a:xfrm>
          <a:off x="6858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9" name="テキスト ボックス 398">
          <a:extLst>
            <a:ext uri="{FF2B5EF4-FFF2-40B4-BE49-F238E27FC236}">
              <a16:creationId xmlns:a16="http://schemas.microsoft.com/office/drawing/2014/main" id="{A668A95A-7532-449C-84F0-9DC6742B39F0}"/>
            </a:ext>
          </a:extLst>
        </xdr:cNvPr>
        <xdr:cNvSpPr txBox="1"/>
      </xdr:nvSpPr>
      <xdr:spPr>
        <a:xfrm>
          <a:off x="3398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0" name="直線コネクタ 399">
          <a:extLst>
            <a:ext uri="{FF2B5EF4-FFF2-40B4-BE49-F238E27FC236}">
              <a16:creationId xmlns:a16="http://schemas.microsoft.com/office/drawing/2014/main" id="{1FA0D9C3-864E-47D2-AAE9-92EE98D7CBC9}"/>
            </a:ext>
          </a:extLst>
        </xdr:cNvPr>
        <xdr:cNvCxnSpPr/>
      </xdr:nvCxnSpPr>
      <xdr:spPr>
        <a:xfrm>
          <a:off x="6858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1" name="テキスト ボックス 400">
          <a:extLst>
            <a:ext uri="{FF2B5EF4-FFF2-40B4-BE49-F238E27FC236}">
              <a16:creationId xmlns:a16="http://schemas.microsoft.com/office/drawing/2014/main" id="{FD8FC8BF-BE08-4EFE-B917-08F7F9217C19}"/>
            </a:ext>
          </a:extLst>
        </xdr:cNvPr>
        <xdr:cNvSpPr txBox="1"/>
      </xdr:nvSpPr>
      <xdr:spPr>
        <a:xfrm>
          <a:off x="3398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2" name="直線コネクタ 401">
          <a:extLst>
            <a:ext uri="{FF2B5EF4-FFF2-40B4-BE49-F238E27FC236}">
              <a16:creationId xmlns:a16="http://schemas.microsoft.com/office/drawing/2014/main" id="{CF11700E-4687-4E1C-9563-8E5CB13FF442}"/>
            </a:ext>
          </a:extLst>
        </xdr:cNvPr>
        <xdr:cNvCxnSpPr/>
      </xdr:nvCxnSpPr>
      <xdr:spPr>
        <a:xfrm>
          <a:off x="6858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3" name="テキスト ボックス 402">
          <a:extLst>
            <a:ext uri="{FF2B5EF4-FFF2-40B4-BE49-F238E27FC236}">
              <a16:creationId xmlns:a16="http://schemas.microsoft.com/office/drawing/2014/main" id="{D79E5799-54C4-4DA2-A4A4-9134BE840FD0}"/>
            </a:ext>
          </a:extLst>
        </xdr:cNvPr>
        <xdr:cNvSpPr txBox="1"/>
      </xdr:nvSpPr>
      <xdr:spPr>
        <a:xfrm>
          <a:off x="3398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4" name="直線コネクタ 403">
          <a:extLst>
            <a:ext uri="{FF2B5EF4-FFF2-40B4-BE49-F238E27FC236}">
              <a16:creationId xmlns:a16="http://schemas.microsoft.com/office/drawing/2014/main" id="{891B6627-379B-4953-9800-81CEB2F75389}"/>
            </a:ext>
          </a:extLst>
        </xdr:cNvPr>
        <xdr:cNvCxnSpPr/>
      </xdr:nvCxnSpPr>
      <xdr:spPr>
        <a:xfrm>
          <a:off x="6858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5" name="テキスト ボックス 404">
          <a:extLst>
            <a:ext uri="{FF2B5EF4-FFF2-40B4-BE49-F238E27FC236}">
              <a16:creationId xmlns:a16="http://schemas.microsoft.com/office/drawing/2014/main" id="{8F66F6B4-E9D3-4988-B1A3-17D62FCA091A}"/>
            </a:ext>
          </a:extLst>
        </xdr:cNvPr>
        <xdr:cNvSpPr txBox="1"/>
      </xdr:nvSpPr>
      <xdr:spPr>
        <a:xfrm>
          <a:off x="38496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9C98A441-7EF3-441F-B88E-2991C385B83C}"/>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7" name="【市民会館】&#10;有形固定資産減価償却率グラフ枠">
          <a:extLst>
            <a:ext uri="{FF2B5EF4-FFF2-40B4-BE49-F238E27FC236}">
              <a16:creationId xmlns:a16="http://schemas.microsoft.com/office/drawing/2014/main" id="{1925A4EB-634E-48B4-9118-AE384B702B59}"/>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92529</xdr:rowOff>
    </xdr:from>
    <xdr:to>
      <xdr:col>24</xdr:col>
      <xdr:colOff>62865</xdr:colOff>
      <xdr:row>109</xdr:row>
      <xdr:rowOff>35379</xdr:rowOff>
    </xdr:to>
    <xdr:cxnSp macro="">
      <xdr:nvCxnSpPr>
        <xdr:cNvPr id="408" name="直線コネクタ 407">
          <a:extLst>
            <a:ext uri="{FF2B5EF4-FFF2-40B4-BE49-F238E27FC236}">
              <a16:creationId xmlns:a16="http://schemas.microsoft.com/office/drawing/2014/main" id="{63095CA4-3DE3-4E44-B2C0-11DDD1C13EF6}"/>
            </a:ext>
          </a:extLst>
        </xdr:cNvPr>
        <xdr:cNvCxnSpPr/>
      </xdr:nvCxnSpPr>
      <xdr:spPr>
        <a:xfrm flipV="1">
          <a:off x="4177665" y="16666029"/>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9" name="【市民会館】&#10;有形固定資産減価償却率最小値テキスト">
          <a:extLst>
            <a:ext uri="{FF2B5EF4-FFF2-40B4-BE49-F238E27FC236}">
              <a16:creationId xmlns:a16="http://schemas.microsoft.com/office/drawing/2014/main" id="{EB57D480-7B88-4CB5-9024-E69D4DF34BF0}"/>
            </a:ext>
          </a:extLst>
        </xdr:cNvPr>
        <xdr:cNvSpPr txBox="1"/>
      </xdr:nvSpPr>
      <xdr:spPr>
        <a:xfrm>
          <a:off x="421640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10" name="直線コネクタ 409">
          <a:extLst>
            <a:ext uri="{FF2B5EF4-FFF2-40B4-BE49-F238E27FC236}">
              <a16:creationId xmlns:a16="http://schemas.microsoft.com/office/drawing/2014/main" id="{67150B3E-38F6-40D4-9973-5B8EB9F9F977}"/>
            </a:ext>
          </a:extLst>
        </xdr:cNvPr>
        <xdr:cNvCxnSpPr/>
      </xdr:nvCxnSpPr>
      <xdr:spPr>
        <a:xfrm>
          <a:off x="41084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39206</xdr:rowOff>
    </xdr:from>
    <xdr:ext cx="340478" cy="259045"/>
    <xdr:sp macro="" textlink="">
      <xdr:nvSpPr>
        <xdr:cNvPr id="411" name="【市民会館】&#10;有形固定資産減価償却率最大値テキスト">
          <a:extLst>
            <a:ext uri="{FF2B5EF4-FFF2-40B4-BE49-F238E27FC236}">
              <a16:creationId xmlns:a16="http://schemas.microsoft.com/office/drawing/2014/main" id="{BE77EE1B-8A8C-42C7-806C-CE389D0BB902}"/>
            </a:ext>
          </a:extLst>
        </xdr:cNvPr>
        <xdr:cNvSpPr txBox="1"/>
      </xdr:nvSpPr>
      <xdr:spPr>
        <a:xfrm>
          <a:off x="4216400" y="164412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92529</xdr:rowOff>
    </xdr:from>
    <xdr:to>
      <xdr:col>24</xdr:col>
      <xdr:colOff>152400</xdr:colOff>
      <xdr:row>100</xdr:row>
      <xdr:rowOff>92529</xdr:rowOff>
    </xdr:to>
    <xdr:cxnSp macro="">
      <xdr:nvCxnSpPr>
        <xdr:cNvPr id="412" name="直線コネクタ 411">
          <a:extLst>
            <a:ext uri="{FF2B5EF4-FFF2-40B4-BE49-F238E27FC236}">
              <a16:creationId xmlns:a16="http://schemas.microsoft.com/office/drawing/2014/main" id="{62613C3E-F38D-4EF8-87DA-D9BEAF8DCEA4}"/>
            </a:ext>
          </a:extLst>
        </xdr:cNvPr>
        <xdr:cNvCxnSpPr/>
      </xdr:nvCxnSpPr>
      <xdr:spPr>
        <a:xfrm>
          <a:off x="4108450" y="166660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159311</xdr:rowOff>
    </xdr:from>
    <xdr:ext cx="405111" cy="259045"/>
    <xdr:sp macro="" textlink="">
      <xdr:nvSpPr>
        <xdr:cNvPr id="413" name="【市民会館】&#10;有形固定資産減価償却率平均値テキスト">
          <a:extLst>
            <a:ext uri="{FF2B5EF4-FFF2-40B4-BE49-F238E27FC236}">
              <a16:creationId xmlns:a16="http://schemas.microsoft.com/office/drawing/2014/main" id="{3796623A-E57F-4C9F-834F-D616601E3206}"/>
            </a:ext>
          </a:extLst>
        </xdr:cNvPr>
        <xdr:cNvSpPr txBox="1"/>
      </xdr:nvSpPr>
      <xdr:spPr>
        <a:xfrm>
          <a:off x="4216400" y="174186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136434</xdr:rowOff>
    </xdr:from>
    <xdr:to>
      <xdr:col>24</xdr:col>
      <xdr:colOff>114300</xdr:colOff>
      <xdr:row>106</xdr:row>
      <xdr:rowOff>66584</xdr:rowOff>
    </xdr:to>
    <xdr:sp macro="" textlink="">
      <xdr:nvSpPr>
        <xdr:cNvPr id="414" name="フローチャート: 判断 413">
          <a:extLst>
            <a:ext uri="{FF2B5EF4-FFF2-40B4-BE49-F238E27FC236}">
              <a16:creationId xmlns:a16="http://schemas.microsoft.com/office/drawing/2014/main" id="{32FFA5B6-39A0-48C8-801E-5E586FE75777}"/>
            </a:ext>
          </a:extLst>
        </xdr:cNvPr>
        <xdr:cNvSpPr/>
      </xdr:nvSpPr>
      <xdr:spPr>
        <a:xfrm>
          <a:off x="4127500" y="17567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95613</xdr:rowOff>
    </xdr:from>
    <xdr:to>
      <xdr:col>20</xdr:col>
      <xdr:colOff>38100</xdr:colOff>
      <xdr:row>106</xdr:row>
      <xdr:rowOff>25763</xdr:rowOff>
    </xdr:to>
    <xdr:sp macro="" textlink="">
      <xdr:nvSpPr>
        <xdr:cNvPr id="415" name="フローチャート: 判断 414">
          <a:extLst>
            <a:ext uri="{FF2B5EF4-FFF2-40B4-BE49-F238E27FC236}">
              <a16:creationId xmlns:a16="http://schemas.microsoft.com/office/drawing/2014/main" id="{68E02DEF-F177-47E6-B586-7997E764B9E2}"/>
            </a:ext>
          </a:extLst>
        </xdr:cNvPr>
        <xdr:cNvSpPr/>
      </xdr:nvSpPr>
      <xdr:spPr>
        <a:xfrm>
          <a:off x="3384550" y="1752636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36830</xdr:rowOff>
    </xdr:from>
    <xdr:to>
      <xdr:col>15</xdr:col>
      <xdr:colOff>101600</xdr:colOff>
      <xdr:row>105</xdr:row>
      <xdr:rowOff>138430</xdr:rowOff>
    </xdr:to>
    <xdr:sp macro="" textlink="">
      <xdr:nvSpPr>
        <xdr:cNvPr id="416" name="フローチャート: 判断 415">
          <a:extLst>
            <a:ext uri="{FF2B5EF4-FFF2-40B4-BE49-F238E27FC236}">
              <a16:creationId xmlns:a16="http://schemas.microsoft.com/office/drawing/2014/main" id="{3F30AB21-C5CE-4282-8CF5-96580BAC91DB}"/>
            </a:ext>
          </a:extLst>
        </xdr:cNvPr>
        <xdr:cNvSpPr/>
      </xdr:nvSpPr>
      <xdr:spPr>
        <a:xfrm>
          <a:off x="2571750" y="1746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164193</xdr:rowOff>
    </xdr:from>
    <xdr:to>
      <xdr:col>10</xdr:col>
      <xdr:colOff>165100</xdr:colOff>
      <xdr:row>105</xdr:row>
      <xdr:rowOff>94343</xdr:rowOff>
    </xdr:to>
    <xdr:sp macro="" textlink="">
      <xdr:nvSpPr>
        <xdr:cNvPr id="417" name="フローチャート: 判断 416">
          <a:extLst>
            <a:ext uri="{FF2B5EF4-FFF2-40B4-BE49-F238E27FC236}">
              <a16:creationId xmlns:a16="http://schemas.microsoft.com/office/drawing/2014/main" id="{7D1015AA-0CEC-4B49-A72E-82CA24D97AF6}"/>
            </a:ext>
          </a:extLst>
        </xdr:cNvPr>
        <xdr:cNvSpPr/>
      </xdr:nvSpPr>
      <xdr:spPr>
        <a:xfrm>
          <a:off x="1778000" y="1742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162561</xdr:rowOff>
    </xdr:from>
    <xdr:to>
      <xdr:col>6</xdr:col>
      <xdr:colOff>38100</xdr:colOff>
      <xdr:row>105</xdr:row>
      <xdr:rowOff>92711</xdr:rowOff>
    </xdr:to>
    <xdr:sp macro="" textlink="">
      <xdr:nvSpPr>
        <xdr:cNvPr id="418" name="フローチャート: 判断 417">
          <a:extLst>
            <a:ext uri="{FF2B5EF4-FFF2-40B4-BE49-F238E27FC236}">
              <a16:creationId xmlns:a16="http://schemas.microsoft.com/office/drawing/2014/main" id="{50E8296E-B080-401D-ABD2-257653E5C699}"/>
            </a:ext>
          </a:extLst>
        </xdr:cNvPr>
        <xdr:cNvSpPr/>
      </xdr:nvSpPr>
      <xdr:spPr>
        <a:xfrm>
          <a:off x="984250" y="1742186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22403D02-3F7F-45EB-83F2-E69CE1DFF879}"/>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FE3FB4B1-4438-426F-A188-3E35AA82FB4C}"/>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A857C324-FC9C-4974-8B6D-463BCCD9D145}"/>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5360F0E9-1F20-4E59-8B0A-C38A8E4CD8E4}"/>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B10F8FE3-99D3-4389-8EB9-D04AF728E356}"/>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116839</xdr:rowOff>
    </xdr:from>
    <xdr:to>
      <xdr:col>24</xdr:col>
      <xdr:colOff>114300</xdr:colOff>
      <xdr:row>109</xdr:row>
      <xdr:rowOff>46989</xdr:rowOff>
    </xdr:to>
    <xdr:sp macro="" textlink="">
      <xdr:nvSpPr>
        <xdr:cNvPr id="424" name="楕円 423">
          <a:extLst>
            <a:ext uri="{FF2B5EF4-FFF2-40B4-BE49-F238E27FC236}">
              <a16:creationId xmlns:a16="http://schemas.microsoft.com/office/drawing/2014/main" id="{4F7634A5-5FB6-4877-B36A-ED78D09ED45A}"/>
            </a:ext>
          </a:extLst>
        </xdr:cNvPr>
        <xdr:cNvSpPr/>
      </xdr:nvSpPr>
      <xdr:spPr>
        <a:xfrm>
          <a:off x="4127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31766</xdr:rowOff>
    </xdr:from>
    <xdr:ext cx="405111" cy="259045"/>
    <xdr:sp macro="" textlink="">
      <xdr:nvSpPr>
        <xdr:cNvPr id="425" name="【市民会館】&#10;有形固定資産減価償却率該当値テキスト">
          <a:extLst>
            <a:ext uri="{FF2B5EF4-FFF2-40B4-BE49-F238E27FC236}">
              <a16:creationId xmlns:a16="http://schemas.microsoft.com/office/drawing/2014/main" id="{627EABE8-349A-4BD6-8CE9-03BBC19D30E2}"/>
            </a:ext>
          </a:extLst>
        </xdr:cNvPr>
        <xdr:cNvSpPr txBox="1"/>
      </xdr:nvSpPr>
      <xdr:spPr>
        <a:xfrm>
          <a:off x="4216400" y="17976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93980</xdr:rowOff>
    </xdr:from>
    <xdr:to>
      <xdr:col>20</xdr:col>
      <xdr:colOff>38100</xdr:colOff>
      <xdr:row>109</xdr:row>
      <xdr:rowOff>24130</xdr:rowOff>
    </xdr:to>
    <xdr:sp macro="" textlink="">
      <xdr:nvSpPr>
        <xdr:cNvPr id="426" name="楕円 425">
          <a:extLst>
            <a:ext uri="{FF2B5EF4-FFF2-40B4-BE49-F238E27FC236}">
              <a16:creationId xmlns:a16="http://schemas.microsoft.com/office/drawing/2014/main" id="{6A72AB20-121C-473F-B312-0FD358281392}"/>
            </a:ext>
          </a:extLst>
        </xdr:cNvPr>
        <xdr:cNvSpPr/>
      </xdr:nvSpPr>
      <xdr:spPr>
        <a:xfrm>
          <a:off x="3384550" y="180390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144780</xdr:rowOff>
    </xdr:from>
    <xdr:to>
      <xdr:col>24</xdr:col>
      <xdr:colOff>63500</xdr:colOff>
      <xdr:row>108</xdr:row>
      <xdr:rowOff>167639</xdr:rowOff>
    </xdr:to>
    <xdr:cxnSp macro="">
      <xdr:nvCxnSpPr>
        <xdr:cNvPr id="427" name="直線コネクタ 426">
          <a:extLst>
            <a:ext uri="{FF2B5EF4-FFF2-40B4-BE49-F238E27FC236}">
              <a16:creationId xmlns:a16="http://schemas.microsoft.com/office/drawing/2014/main" id="{19F0228E-714F-4F6F-85E0-B142198E507F}"/>
            </a:ext>
          </a:extLst>
        </xdr:cNvPr>
        <xdr:cNvCxnSpPr/>
      </xdr:nvCxnSpPr>
      <xdr:spPr>
        <a:xfrm>
          <a:off x="3429000" y="18089880"/>
          <a:ext cx="7493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56424</xdr:rowOff>
    </xdr:from>
    <xdr:to>
      <xdr:col>15</xdr:col>
      <xdr:colOff>101600</xdr:colOff>
      <xdr:row>108</xdr:row>
      <xdr:rowOff>158024</xdr:rowOff>
    </xdr:to>
    <xdr:sp macro="" textlink="">
      <xdr:nvSpPr>
        <xdr:cNvPr id="428" name="楕円 427">
          <a:extLst>
            <a:ext uri="{FF2B5EF4-FFF2-40B4-BE49-F238E27FC236}">
              <a16:creationId xmlns:a16="http://schemas.microsoft.com/office/drawing/2014/main" id="{B596C6D1-A6C2-44B0-AD81-B6A5823F54C4}"/>
            </a:ext>
          </a:extLst>
        </xdr:cNvPr>
        <xdr:cNvSpPr/>
      </xdr:nvSpPr>
      <xdr:spPr>
        <a:xfrm>
          <a:off x="2571750" y="1800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107224</xdr:rowOff>
    </xdr:from>
    <xdr:to>
      <xdr:col>19</xdr:col>
      <xdr:colOff>177800</xdr:colOff>
      <xdr:row>108</xdr:row>
      <xdr:rowOff>144780</xdr:rowOff>
    </xdr:to>
    <xdr:cxnSp macro="">
      <xdr:nvCxnSpPr>
        <xdr:cNvPr id="429" name="直線コネクタ 428">
          <a:extLst>
            <a:ext uri="{FF2B5EF4-FFF2-40B4-BE49-F238E27FC236}">
              <a16:creationId xmlns:a16="http://schemas.microsoft.com/office/drawing/2014/main" id="{DBAE9381-7338-4BBE-AF2E-7E88ECAF21B0}"/>
            </a:ext>
          </a:extLst>
        </xdr:cNvPr>
        <xdr:cNvCxnSpPr/>
      </xdr:nvCxnSpPr>
      <xdr:spPr>
        <a:xfrm>
          <a:off x="2622550" y="18052324"/>
          <a:ext cx="80645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13970</xdr:rowOff>
    </xdr:from>
    <xdr:to>
      <xdr:col>10</xdr:col>
      <xdr:colOff>165100</xdr:colOff>
      <xdr:row>108</xdr:row>
      <xdr:rowOff>115570</xdr:rowOff>
    </xdr:to>
    <xdr:sp macro="" textlink="">
      <xdr:nvSpPr>
        <xdr:cNvPr id="430" name="楕円 429">
          <a:extLst>
            <a:ext uri="{FF2B5EF4-FFF2-40B4-BE49-F238E27FC236}">
              <a16:creationId xmlns:a16="http://schemas.microsoft.com/office/drawing/2014/main" id="{294F1F27-B3B2-44B8-BB91-70F48B0FC5DE}"/>
            </a:ext>
          </a:extLst>
        </xdr:cNvPr>
        <xdr:cNvSpPr/>
      </xdr:nvSpPr>
      <xdr:spPr>
        <a:xfrm>
          <a:off x="177800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64770</xdr:rowOff>
    </xdr:from>
    <xdr:to>
      <xdr:col>15</xdr:col>
      <xdr:colOff>50800</xdr:colOff>
      <xdr:row>108</xdr:row>
      <xdr:rowOff>107224</xdr:rowOff>
    </xdr:to>
    <xdr:cxnSp macro="">
      <xdr:nvCxnSpPr>
        <xdr:cNvPr id="431" name="直線コネクタ 430">
          <a:extLst>
            <a:ext uri="{FF2B5EF4-FFF2-40B4-BE49-F238E27FC236}">
              <a16:creationId xmlns:a16="http://schemas.microsoft.com/office/drawing/2014/main" id="{52E5A3E8-E958-4360-BAF2-07175453930C}"/>
            </a:ext>
          </a:extLst>
        </xdr:cNvPr>
        <xdr:cNvCxnSpPr/>
      </xdr:nvCxnSpPr>
      <xdr:spPr>
        <a:xfrm>
          <a:off x="1828800" y="18009870"/>
          <a:ext cx="79375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142966</xdr:rowOff>
    </xdr:from>
    <xdr:to>
      <xdr:col>6</xdr:col>
      <xdr:colOff>38100</xdr:colOff>
      <xdr:row>108</xdr:row>
      <xdr:rowOff>73116</xdr:rowOff>
    </xdr:to>
    <xdr:sp macro="" textlink="">
      <xdr:nvSpPr>
        <xdr:cNvPr id="432" name="楕円 431">
          <a:extLst>
            <a:ext uri="{FF2B5EF4-FFF2-40B4-BE49-F238E27FC236}">
              <a16:creationId xmlns:a16="http://schemas.microsoft.com/office/drawing/2014/main" id="{E96BEE97-7E24-46D6-9FC2-6D79AF04B41B}"/>
            </a:ext>
          </a:extLst>
        </xdr:cNvPr>
        <xdr:cNvSpPr/>
      </xdr:nvSpPr>
      <xdr:spPr>
        <a:xfrm>
          <a:off x="984250" y="1791661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22316</xdr:rowOff>
    </xdr:from>
    <xdr:to>
      <xdr:col>10</xdr:col>
      <xdr:colOff>114300</xdr:colOff>
      <xdr:row>108</xdr:row>
      <xdr:rowOff>64770</xdr:rowOff>
    </xdr:to>
    <xdr:cxnSp macro="">
      <xdr:nvCxnSpPr>
        <xdr:cNvPr id="433" name="直線コネクタ 432">
          <a:extLst>
            <a:ext uri="{FF2B5EF4-FFF2-40B4-BE49-F238E27FC236}">
              <a16:creationId xmlns:a16="http://schemas.microsoft.com/office/drawing/2014/main" id="{22F4D890-A0B1-496C-A151-367DE04009A4}"/>
            </a:ext>
          </a:extLst>
        </xdr:cNvPr>
        <xdr:cNvCxnSpPr/>
      </xdr:nvCxnSpPr>
      <xdr:spPr>
        <a:xfrm>
          <a:off x="1028700" y="17967416"/>
          <a:ext cx="8001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42290</xdr:rowOff>
    </xdr:from>
    <xdr:ext cx="405111" cy="259045"/>
    <xdr:sp macro="" textlink="">
      <xdr:nvSpPr>
        <xdr:cNvPr id="434" name="n_1aveValue【市民会館】&#10;有形固定資産減価償却率">
          <a:extLst>
            <a:ext uri="{FF2B5EF4-FFF2-40B4-BE49-F238E27FC236}">
              <a16:creationId xmlns:a16="http://schemas.microsoft.com/office/drawing/2014/main" id="{AF6B3813-5525-4F72-8698-51D9EACEDD79}"/>
            </a:ext>
          </a:extLst>
        </xdr:cNvPr>
        <xdr:cNvSpPr txBox="1"/>
      </xdr:nvSpPr>
      <xdr:spPr>
        <a:xfrm>
          <a:off x="3239144" y="1730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154957</xdr:rowOff>
    </xdr:from>
    <xdr:ext cx="405111" cy="259045"/>
    <xdr:sp macro="" textlink="">
      <xdr:nvSpPr>
        <xdr:cNvPr id="435" name="n_2aveValue【市民会館】&#10;有形固定資産減価償却率">
          <a:extLst>
            <a:ext uri="{FF2B5EF4-FFF2-40B4-BE49-F238E27FC236}">
              <a16:creationId xmlns:a16="http://schemas.microsoft.com/office/drawing/2014/main" id="{3DD2DD42-CF98-452E-96A5-630E2508F705}"/>
            </a:ext>
          </a:extLst>
        </xdr:cNvPr>
        <xdr:cNvSpPr txBox="1"/>
      </xdr:nvSpPr>
      <xdr:spPr>
        <a:xfrm>
          <a:off x="2439044" y="1724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110870</xdr:rowOff>
    </xdr:from>
    <xdr:ext cx="405111" cy="259045"/>
    <xdr:sp macro="" textlink="">
      <xdr:nvSpPr>
        <xdr:cNvPr id="436" name="n_3aveValue【市民会館】&#10;有形固定資産減価償却率">
          <a:extLst>
            <a:ext uri="{FF2B5EF4-FFF2-40B4-BE49-F238E27FC236}">
              <a16:creationId xmlns:a16="http://schemas.microsoft.com/office/drawing/2014/main" id="{C03A0123-9E20-46AD-87DF-11F08E6DB013}"/>
            </a:ext>
          </a:extLst>
        </xdr:cNvPr>
        <xdr:cNvSpPr txBox="1"/>
      </xdr:nvSpPr>
      <xdr:spPr>
        <a:xfrm>
          <a:off x="1645294" y="17198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109238</xdr:rowOff>
    </xdr:from>
    <xdr:ext cx="405111" cy="259045"/>
    <xdr:sp macro="" textlink="">
      <xdr:nvSpPr>
        <xdr:cNvPr id="437" name="n_4aveValue【市民会館】&#10;有形固定資産減価償却率">
          <a:extLst>
            <a:ext uri="{FF2B5EF4-FFF2-40B4-BE49-F238E27FC236}">
              <a16:creationId xmlns:a16="http://schemas.microsoft.com/office/drawing/2014/main" id="{07CEC35C-8F91-4FBE-859D-9B08E28A24DF}"/>
            </a:ext>
          </a:extLst>
        </xdr:cNvPr>
        <xdr:cNvSpPr txBox="1"/>
      </xdr:nvSpPr>
      <xdr:spPr>
        <a:xfrm>
          <a:off x="851544" y="1719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109</xdr:row>
      <xdr:rowOff>15257</xdr:rowOff>
    </xdr:from>
    <xdr:ext cx="405111" cy="259045"/>
    <xdr:sp macro="" textlink="">
      <xdr:nvSpPr>
        <xdr:cNvPr id="438" name="n_1mainValue【市民会館】&#10;有形固定資産減価償却率">
          <a:extLst>
            <a:ext uri="{FF2B5EF4-FFF2-40B4-BE49-F238E27FC236}">
              <a16:creationId xmlns:a16="http://schemas.microsoft.com/office/drawing/2014/main" id="{6ADF7A7D-17CD-4176-AA5A-1B67006B5CD2}"/>
            </a:ext>
          </a:extLst>
        </xdr:cNvPr>
        <xdr:cNvSpPr txBox="1"/>
      </xdr:nvSpPr>
      <xdr:spPr>
        <a:xfrm>
          <a:off x="32391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149151</xdr:rowOff>
    </xdr:from>
    <xdr:ext cx="405111" cy="259045"/>
    <xdr:sp macro="" textlink="">
      <xdr:nvSpPr>
        <xdr:cNvPr id="439" name="n_2mainValue【市民会館】&#10;有形固定資産減価償却率">
          <a:extLst>
            <a:ext uri="{FF2B5EF4-FFF2-40B4-BE49-F238E27FC236}">
              <a16:creationId xmlns:a16="http://schemas.microsoft.com/office/drawing/2014/main" id="{F0B7662F-1D47-464D-910A-F858740AE243}"/>
            </a:ext>
          </a:extLst>
        </xdr:cNvPr>
        <xdr:cNvSpPr txBox="1"/>
      </xdr:nvSpPr>
      <xdr:spPr>
        <a:xfrm>
          <a:off x="2439044" y="1809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106697</xdr:rowOff>
    </xdr:from>
    <xdr:ext cx="405111" cy="259045"/>
    <xdr:sp macro="" textlink="">
      <xdr:nvSpPr>
        <xdr:cNvPr id="440" name="n_3mainValue【市民会館】&#10;有形固定資産減価償却率">
          <a:extLst>
            <a:ext uri="{FF2B5EF4-FFF2-40B4-BE49-F238E27FC236}">
              <a16:creationId xmlns:a16="http://schemas.microsoft.com/office/drawing/2014/main" id="{26D63DC7-64C6-4F19-87B4-1631FD8D8406}"/>
            </a:ext>
          </a:extLst>
        </xdr:cNvPr>
        <xdr:cNvSpPr txBox="1"/>
      </xdr:nvSpPr>
      <xdr:spPr>
        <a:xfrm>
          <a:off x="1645294" y="1805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64243</xdr:rowOff>
    </xdr:from>
    <xdr:ext cx="405111" cy="259045"/>
    <xdr:sp macro="" textlink="">
      <xdr:nvSpPr>
        <xdr:cNvPr id="441" name="n_4mainValue【市民会館】&#10;有形固定資産減価償却率">
          <a:extLst>
            <a:ext uri="{FF2B5EF4-FFF2-40B4-BE49-F238E27FC236}">
              <a16:creationId xmlns:a16="http://schemas.microsoft.com/office/drawing/2014/main" id="{3CAA2315-B504-4AC2-B14D-86F656D8B076}"/>
            </a:ext>
          </a:extLst>
        </xdr:cNvPr>
        <xdr:cNvSpPr txBox="1"/>
      </xdr:nvSpPr>
      <xdr:spPr>
        <a:xfrm>
          <a:off x="851544" y="1800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2" name="正方形/長方形 441">
          <a:extLst>
            <a:ext uri="{FF2B5EF4-FFF2-40B4-BE49-F238E27FC236}">
              <a16:creationId xmlns:a16="http://schemas.microsoft.com/office/drawing/2014/main" id="{58D3014D-8C99-45A1-B7DD-D910E7636FFA}"/>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3" name="正方形/長方形 442">
          <a:extLst>
            <a:ext uri="{FF2B5EF4-FFF2-40B4-BE49-F238E27FC236}">
              <a16:creationId xmlns:a16="http://schemas.microsoft.com/office/drawing/2014/main" id="{922B9644-E34A-4F3B-887F-96769AEE146B}"/>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4" name="正方形/長方形 443">
          <a:extLst>
            <a:ext uri="{FF2B5EF4-FFF2-40B4-BE49-F238E27FC236}">
              <a16:creationId xmlns:a16="http://schemas.microsoft.com/office/drawing/2014/main" id="{DC8C8598-280D-430B-B118-484DCDE92F36}"/>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5" name="正方形/長方形 444">
          <a:extLst>
            <a:ext uri="{FF2B5EF4-FFF2-40B4-BE49-F238E27FC236}">
              <a16:creationId xmlns:a16="http://schemas.microsoft.com/office/drawing/2014/main" id="{40800957-8C0C-4AA8-A672-4ADB4151154B}"/>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6" name="正方形/長方形 445">
          <a:extLst>
            <a:ext uri="{FF2B5EF4-FFF2-40B4-BE49-F238E27FC236}">
              <a16:creationId xmlns:a16="http://schemas.microsoft.com/office/drawing/2014/main" id="{9827CC79-22B7-4365-A051-3DEC0F80E599}"/>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7" name="正方形/長方形 446">
          <a:extLst>
            <a:ext uri="{FF2B5EF4-FFF2-40B4-BE49-F238E27FC236}">
              <a16:creationId xmlns:a16="http://schemas.microsoft.com/office/drawing/2014/main" id="{8625F65A-E899-4D85-B4C0-D65F80B08EEE}"/>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8" name="正方形/長方形 447">
          <a:extLst>
            <a:ext uri="{FF2B5EF4-FFF2-40B4-BE49-F238E27FC236}">
              <a16:creationId xmlns:a16="http://schemas.microsoft.com/office/drawing/2014/main" id="{43F5AE9D-93C8-42D9-BF26-E28BA9836546}"/>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9" name="正方形/長方形 448">
          <a:extLst>
            <a:ext uri="{FF2B5EF4-FFF2-40B4-BE49-F238E27FC236}">
              <a16:creationId xmlns:a16="http://schemas.microsoft.com/office/drawing/2014/main" id="{BBB2CB97-E4C8-484B-9B10-02144BAFD011}"/>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0" name="テキスト ボックス 449">
          <a:extLst>
            <a:ext uri="{FF2B5EF4-FFF2-40B4-BE49-F238E27FC236}">
              <a16:creationId xmlns:a16="http://schemas.microsoft.com/office/drawing/2014/main" id="{8C5EC0FC-9D18-43D0-BB88-E45F22EA8A17}"/>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1" name="直線コネクタ 450">
          <a:extLst>
            <a:ext uri="{FF2B5EF4-FFF2-40B4-BE49-F238E27FC236}">
              <a16:creationId xmlns:a16="http://schemas.microsoft.com/office/drawing/2014/main" id="{54164ECD-3477-4C7E-909A-1D4D9C12BEAA}"/>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2" name="直線コネクタ 451">
          <a:extLst>
            <a:ext uri="{FF2B5EF4-FFF2-40B4-BE49-F238E27FC236}">
              <a16:creationId xmlns:a16="http://schemas.microsoft.com/office/drawing/2014/main" id="{26D883A6-413E-4FC1-B3FC-CF9140383258}"/>
            </a:ext>
          </a:extLst>
        </xdr:cNvPr>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3" name="テキスト ボックス 452">
          <a:extLst>
            <a:ext uri="{FF2B5EF4-FFF2-40B4-BE49-F238E27FC236}">
              <a16:creationId xmlns:a16="http://schemas.microsoft.com/office/drawing/2014/main" id="{BFA50BDF-F55F-403C-884D-63DED42F623A}"/>
            </a:ext>
          </a:extLst>
        </xdr:cNvPr>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4" name="直線コネクタ 453">
          <a:extLst>
            <a:ext uri="{FF2B5EF4-FFF2-40B4-BE49-F238E27FC236}">
              <a16:creationId xmlns:a16="http://schemas.microsoft.com/office/drawing/2014/main" id="{30D5A3C5-0CEE-4D16-ACEE-AD11C5BB84D1}"/>
            </a:ext>
          </a:extLst>
        </xdr:cNvPr>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5" name="テキスト ボックス 454">
          <a:extLst>
            <a:ext uri="{FF2B5EF4-FFF2-40B4-BE49-F238E27FC236}">
              <a16:creationId xmlns:a16="http://schemas.microsoft.com/office/drawing/2014/main" id="{8AFC302C-8974-438D-8109-403A53EFD5D8}"/>
            </a:ext>
          </a:extLst>
        </xdr:cNvPr>
        <xdr:cNvSpPr txBox="1"/>
      </xdr:nvSpPr>
      <xdr:spPr>
        <a:xfrm>
          <a:off x="552722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6" name="直線コネクタ 455">
          <a:extLst>
            <a:ext uri="{FF2B5EF4-FFF2-40B4-BE49-F238E27FC236}">
              <a16:creationId xmlns:a16="http://schemas.microsoft.com/office/drawing/2014/main" id="{4AD400C3-A2ED-4C56-8138-80DAC6E2DD0A}"/>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7" name="テキスト ボックス 456">
          <a:extLst>
            <a:ext uri="{FF2B5EF4-FFF2-40B4-BE49-F238E27FC236}">
              <a16:creationId xmlns:a16="http://schemas.microsoft.com/office/drawing/2014/main" id="{68915137-E507-4F75-9224-5D6AA875D47B}"/>
            </a:ext>
          </a:extLst>
        </xdr:cNvPr>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8" name="直線コネクタ 457">
          <a:extLst>
            <a:ext uri="{FF2B5EF4-FFF2-40B4-BE49-F238E27FC236}">
              <a16:creationId xmlns:a16="http://schemas.microsoft.com/office/drawing/2014/main" id="{4E6F54CB-CA34-4EE4-83B9-E4FE95F5DB28}"/>
            </a:ext>
          </a:extLst>
        </xdr:cNvPr>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9" name="テキスト ボックス 458">
          <a:extLst>
            <a:ext uri="{FF2B5EF4-FFF2-40B4-BE49-F238E27FC236}">
              <a16:creationId xmlns:a16="http://schemas.microsoft.com/office/drawing/2014/main" id="{A5BECD36-7620-499A-A55C-F367FCE6B05B}"/>
            </a:ext>
          </a:extLst>
        </xdr:cNvPr>
        <xdr:cNvSpPr txBox="1"/>
      </xdr:nvSpPr>
      <xdr:spPr>
        <a:xfrm>
          <a:off x="552722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0" name="直線コネクタ 459">
          <a:extLst>
            <a:ext uri="{FF2B5EF4-FFF2-40B4-BE49-F238E27FC236}">
              <a16:creationId xmlns:a16="http://schemas.microsoft.com/office/drawing/2014/main" id="{521A7150-AF0D-4049-A869-F154448F5DCF}"/>
            </a:ext>
          </a:extLst>
        </xdr:cNvPr>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1" name="テキスト ボックス 460">
          <a:extLst>
            <a:ext uri="{FF2B5EF4-FFF2-40B4-BE49-F238E27FC236}">
              <a16:creationId xmlns:a16="http://schemas.microsoft.com/office/drawing/2014/main" id="{2EC9F38A-542C-45A3-9C88-EF52D8D67D71}"/>
            </a:ext>
          </a:extLst>
        </xdr:cNvPr>
        <xdr:cNvSpPr txBox="1"/>
      </xdr:nvSpPr>
      <xdr:spPr>
        <a:xfrm>
          <a:off x="552722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2" name="直線コネクタ 461">
          <a:extLst>
            <a:ext uri="{FF2B5EF4-FFF2-40B4-BE49-F238E27FC236}">
              <a16:creationId xmlns:a16="http://schemas.microsoft.com/office/drawing/2014/main" id="{946A35D2-69E9-40EA-BB71-5C230B0CD895}"/>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3" name="テキスト ボックス 462">
          <a:extLst>
            <a:ext uri="{FF2B5EF4-FFF2-40B4-BE49-F238E27FC236}">
              <a16:creationId xmlns:a16="http://schemas.microsoft.com/office/drawing/2014/main" id="{481866BD-7845-4451-B0E8-F5DCD01D857F}"/>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4" name="【市民会館】&#10;一人当たり面積グラフ枠">
          <a:extLst>
            <a:ext uri="{FF2B5EF4-FFF2-40B4-BE49-F238E27FC236}">
              <a16:creationId xmlns:a16="http://schemas.microsoft.com/office/drawing/2014/main" id="{FB86111C-84ED-4397-BE4E-573620CCC812}"/>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58674</xdr:rowOff>
    </xdr:from>
    <xdr:to>
      <xdr:col>54</xdr:col>
      <xdr:colOff>189865</xdr:colOff>
      <xdr:row>108</xdr:row>
      <xdr:rowOff>99822</xdr:rowOff>
    </xdr:to>
    <xdr:cxnSp macro="">
      <xdr:nvCxnSpPr>
        <xdr:cNvPr id="465" name="直線コネクタ 464">
          <a:extLst>
            <a:ext uri="{FF2B5EF4-FFF2-40B4-BE49-F238E27FC236}">
              <a16:creationId xmlns:a16="http://schemas.microsoft.com/office/drawing/2014/main" id="{63B363DB-EF72-430B-9845-B3C99ADDC780}"/>
            </a:ext>
          </a:extLst>
        </xdr:cNvPr>
        <xdr:cNvCxnSpPr/>
      </xdr:nvCxnSpPr>
      <xdr:spPr>
        <a:xfrm flipV="1">
          <a:off x="9429115" y="16632174"/>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103649</xdr:rowOff>
    </xdr:from>
    <xdr:ext cx="469744" cy="259045"/>
    <xdr:sp macro="" textlink="">
      <xdr:nvSpPr>
        <xdr:cNvPr id="466" name="【市民会館】&#10;一人当たり面積最小値テキスト">
          <a:extLst>
            <a:ext uri="{FF2B5EF4-FFF2-40B4-BE49-F238E27FC236}">
              <a16:creationId xmlns:a16="http://schemas.microsoft.com/office/drawing/2014/main" id="{FD2BCFCA-19A2-4AEA-86CA-72B3AD6E47D3}"/>
            </a:ext>
          </a:extLst>
        </xdr:cNvPr>
        <xdr:cNvSpPr txBox="1"/>
      </xdr:nvSpPr>
      <xdr:spPr>
        <a:xfrm>
          <a:off x="9467850" y="18048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99822</xdr:rowOff>
    </xdr:from>
    <xdr:to>
      <xdr:col>55</xdr:col>
      <xdr:colOff>88900</xdr:colOff>
      <xdr:row>108</xdr:row>
      <xdr:rowOff>99822</xdr:rowOff>
    </xdr:to>
    <xdr:cxnSp macro="">
      <xdr:nvCxnSpPr>
        <xdr:cNvPr id="467" name="直線コネクタ 466">
          <a:extLst>
            <a:ext uri="{FF2B5EF4-FFF2-40B4-BE49-F238E27FC236}">
              <a16:creationId xmlns:a16="http://schemas.microsoft.com/office/drawing/2014/main" id="{8D50F5B9-B26B-42D1-805F-93AE57AF864B}"/>
            </a:ext>
          </a:extLst>
        </xdr:cNvPr>
        <xdr:cNvCxnSpPr/>
      </xdr:nvCxnSpPr>
      <xdr:spPr>
        <a:xfrm>
          <a:off x="9359900" y="180449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5351</xdr:rowOff>
    </xdr:from>
    <xdr:ext cx="469744" cy="259045"/>
    <xdr:sp macro="" textlink="">
      <xdr:nvSpPr>
        <xdr:cNvPr id="468" name="【市民会館】&#10;一人当たり面積最大値テキスト">
          <a:extLst>
            <a:ext uri="{FF2B5EF4-FFF2-40B4-BE49-F238E27FC236}">
              <a16:creationId xmlns:a16="http://schemas.microsoft.com/office/drawing/2014/main" id="{9ABDB073-3AFE-4C0E-9DE7-A3DC94739967}"/>
            </a:ext>
          </a:extLst>
        </xdr:cNvPr>
        <xdr:cNvSpPr txBox="1"/>
      </xdr:nvSpPr>
      <xdr:spPr>
        <a:xfrm>
          <a:off x="9467850" y="16407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58674</xdr:rowOff>
    </xdr:from>
    <xdr:to>
      <xdr:col>55</xdr:col>
      <xdr:colOff>88900</xdr:colOff>
      <xdr:row>100</xdr:row>
      <xdr:rowOff>58674</xdr:rowOff>
    </xdr:to>
    <xdr:cxnSp macro="">
      <xdr:nvCxnSpPr>
        <xdr:cNvPr id="469" name="直線コネクタ 468">
          <a:extLst>
            <a:ext uri="{FF2B5EF4-FFF2-40B4-BE49-F238E27FC236}">
              <a16:creationId xmlns:a16="http://schemas.microsoft.com/office/drawing/2014/main" id="{69F693FC-2247-44DA-B1C3-C54EAEA840AA}"/>
            </a:ext>
          </a:extLst>
        </xdr:cNvPr>
        <xdr:cNvCxnSpPr/>
      </xdr:nvCxnSpPr>
      <xdr:spPr>
        <a:xfrm>
          <a:off x="9359900" y="166321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1415</xdr:rowOff>
    </xdr:from>
    <xdr:ext cx="469744" cy="259045"/>
    <xdr:sp macro="" textlink="">
      <xdr:nvSpPr>
        <xdr:cNvPr id="470" name="【市民会館】&#10;一人当たり面積平均値テキスト">
          <a:extLst>
            <a:ext uri="{FF2B5EF4-FFF2-40B4-BE49-F238E27FC236}">
              <a16:creationId xmlns:a16="http://schemas.microsoft.com/office/drawing/2014/main" id="{2E2BADB9-3779-4847-9B28-3FAFBF167BF8}"/>
            </a:ext>
          </a:extLst>
        </xdr:cNvPr>
        <xdr:cNvSpPr txBox="1"/>
      </xdr:nvSpPr>
      <xdr:spPr>
        <a:xfrm>
          <a:off x="9467850" y="176036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149988</xdr:rowOff>
    </xdr:from>
    <xdr:to>
      <xdr:col>55</xdr:col>
      <xdr:colOff>50800</xdr:colOff>
      <xdr:row>107</xdr:row>
      <xdr:rowOff>80138</xdr:rowOff>
    </xdr:to>
    <xdr:sp macro="" textlink="">
      <xdr:nvSpPr>
        <xdr:cNvPr id="471" name="フローチャート: 判断 470">
          <a:extLst>
            <a:ext uri="{FF2B5EF4-FFF2-40B4-BE49-F238E27FC236}">
              <a16:creationId xmlns:a16="http://schemas.microsoft.com/office/drawing/2014/main" id="{DCCAAF59-C658-4084-9A84-36E15E1966E1}"/>
            </a:ext>
          </a:extLst>
        </xdr:cNvPr>
        <xdr:cNvSpPr/>
      </xdr:nvSpPr>
      <xdr:spPr>
        <a:xfrm>
          <a:off x="9398000" y="1775218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133986</xdr:rowOff>
    </xdr:from>
    <xdr:to>
      <xdr:col>50</xdr:col>
      <xdr:colOff>165100</xdr:colOff>
      <xdr:row>107</xdr:row>
      <xdr:rowOff>64136</xdr:rowOff>
    </xdr:to>
    <xdr:sp macro="" textlink="">
      <xdr:nvSpPr>
        <xdr:cNvPr id="472" name="フローチャート: 判断 471">
          <a:extLst>
            <a:ext uri="{FF2B5EF4-FFF2-40B4-BE49-F238E27FC236}">
              <a16:creationId xmlns:a16="http://schemas.microsoft.com/office/drawing/2014/main" id="{95FBF4CD-DAE7-4E2B-877B-454830B9A31D}"/>
            </a:ext>
          </a:extLst>
        </xdr:cNvPr>
        <xdr:cNvSpPr/>
      </xdr:nvSpPr>
      <xdr:spPr>
        <a:xfrm>
          <a:off x="8636000" y="17736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473" name="フローチャート: 判断 472">
          <a:extLst>
            <a:ext uri="{FF2B5EF4-FFF2-40B4-BE49-F238E27FC236}">
              <a16:creationId xmlns:a16="http://schemas.microsoft.com/office/drawing/2014/main" id="{4BDE5DC2-CBE8-4582-A008-60AF66D498D2}"/>
            </a:ext>
          </a:extLst>
        </xdr:cNvPr>
        <xdr:cNvSpPr/>
      </xdr:nvSpPr>
      <xdr:spPr>
        <a:xfrm>
          <a:off x="7842250" y="177460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150749</xdr:rowOff>
    </xdr:from>
    <xdr:to>
      <xdr:col>41</xdr:col>
      <xdr:colOff>101600</xdr:colOff>
      <xdr:row>107</xdr:row>
      <xdr:rowOff>80899</xdr:rowOff>
    </xdr:to>
    <xdr:sp macro="" textlink="">
      <xdr:nvSpPr>
        <xdr:cNvPr id="474" name="フローチャート: 判断 473">
          <a:extLst>
            <a:ext uri="{FF2B5EF4-FFF2-40B4-BE49-F238E27FC236}">
              <a16:creationId xmlns:a16="http://schemas.microsoft.com/office/drawing/2014/main" id="{9CE0C282-AEDC-4B58-8437-B556F4FAEA2C}"/>
            </a:ext>
          </a:extLst>
        </xdr:cNvPr>
        <xdr:cNvSpPr/>
      </xdr:nvSpPr>
      <xdr:spPr>
        <a:xfrm>
          <a:off x="7029450" y="17752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132842</xdr:rowOff>
    </xdr:from>
    <xdr:to>
      <xdr:col>36</xdr:col>
      <xdr:colOff>165100</xdr:colOff>
      <xdr:row>107</xdr:row>
      <xdr:rowOff>62992</xdr:rowOff>
    </xdr:to>
    <xdr:sp macro="" textlink="">
      <xdr:nvSpPr>
        <xdr:cNvPr id="475" name="フローチャート: 判断 474">
          <a:extLst>
            <a:ext uri="{FF2B5EF4-FFF2-40B4-BE49-F238E27FC236}">
              <a16:creationId xmlns:a16="http://schemas.microsoft.com/office/drawing/2014/main" id="{5A495FA6-872A-4DE0-AE5E-C40D25AE7C40}"/>
            </a:ext>
          </a:extLst>
        </xdr:cNvPr>
        <xdr:cNvSpPr/>
      </xdr:nvSpPr>
      <xdr:spPr>
        <a:xfrm>
          <a:off x="6235700" y="1773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BE069073-4AAC-4A1E-89AD-B3FA6965189F}"/>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1CE9EFDF-776B-405C-B8D1-1227993BCA15}"/>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64E91007-0CAD-4DAC-AFC6-CDECE03F0FBC}"/>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11AC271B-6FB4-48AD-8E21-15C321AAE58F}"/>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86026B69-BA1F-427F-8DFE-17E3D1C62576}"/>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37973</xdr:rowOff>
    </xdr:from>
    <xdr:to>
      <xdr:col>55</xdr:col>
      <xdr:colOff>50800</xdr:colOff>
      <xdr:row>108</xdr:row>
      <xdr:rowOff>139573</xdr:rowOff>
    </xdr:to>
    <xdr:sp macro="" textlink="">
      <xdr:nvSpPr>
        <xdr:cNvPr id="481" name="楕円 480">
          <a:extLst>
            <a:ext uri="{FF2B5EF4-FFF2-40B4-BE49-F238E27FC236}">
              <a16:creationId xmlns:a16="http://schemas.microsoft.com/office/drawing/2014/main" id="{0EE1D184-BA9F-4994-A874-F04A4E8A1840}"/>
            </a:ext>
          </a:extLst>
        </xdr:cNvPr>
        <xdr:cNvSpPr/>
      </xdr:nvSpPr>
      <xdr:spPr>
        <a:xfrm>
          <a:off x="9398000" y="1798307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124350</xdr:rowOff>
    </xdr:from>
    <xdr:ext cx="469744" cy="259045"/>
    <xdr:sp macro="" textlink="">
      <xdr:nvSpPr>
        <xdr:cNvPr id="482" name="【市民会館】&#10;一人当たり面積該当値テキスト">
          <a:extLst>
            <a:ext uri="{FF2B5EF4-FFF2-40B4-BE49-F238E27FC236}">
              <a16:creationId xmlns:a16="http://schemas.microsoft.com/office/drawing/2014/main" id="{573123CC-9BE0-4115-9555-960FC77A2726}"/>
            </a:ext>
          </a:extLst>
        </xdr:cNvPr>
        <xdr:cNvSpPr txBox="1"/>
      </xdr:nvSpPr>
      <xdr:spPr>
        <a:xfrm>
          <a:off x="9467850" y="17898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39497</xdr:rowOff>
    </xdr:from>
    <xdr:to>
      <xdr:col>50</xdr:col>
      <xdr:colOff>165100</xdr:colOff>
      <xdr:row>108</xdr:row>
      <xdr:rowOff>141097</xdr:rowOff>
    </xdr:to>
    <xdr:sp macro="" textlink="">
      <xdr:nvSpPr>
        <xdr:cNvPr id="483" name="楕円 482">
          <a:extLst>
            <a:ext uri="{FF2B5EF4-FFF2-40B4-BE49-F238E27FC236}">
              <a16:creationId xmlns:a16="http://schemas.microsoft.com/office/drawing/2014/main" id="{87F81764-A5F3-4A41-AE4C-D67B1EA83776}"/>
            </a:ext>
          </a:extLst>
        </xdr:cNvPr>
        <xdr:cNvSpPr/>
      </xdr:nvSpPr>
      <xdr:spPr>
        <a:xfrm>
          <a:off x="8636000" y="1798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88773</xdr:rowOff>
    </xdr:from>
    <xdr:to>
      <xdr:col>55</xdr:col>
      <xdr:colOff>0</xdr:colOff>
      <xdr:row>108</xdr:row>
      <xdr:rowOff>90297</xdr:rowOff>
    </xdr:to>
    <xdr:cxnSp macro="">
      <xdr:nvCxnSpPr>
        <xdr:cNvPr id="484" name="直線コネクタ 483">
          <a:extLst>
            <a:ext uri="{FF2B5EF4-FFF2-40B4-BE49-F238E27FC236}">
              <a16:creationId xmlns:a16="http://schemas.microsoft.com/office/drawing/2014/main" id="{3DCB9CE7-BC76-41E8-A38A-61B576DF9597}"/>
            </a:ext>
          </a:extLst>
        </xdr:cNvPr>
        <xdr:cNvCxnSpPr/>
      </xdr:nvCxnSpPr>
      <xdr:spPr>
        <a:xfrm flipV="1">
          <a:off x="8686800" y="18033873"/>
          <a:ext cx="74295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40639</xdr:rowOff>
    </xdr:from>
    <xdr:to>
      <xdr:col>46</xdr:col>
      <xdr:colOff>38100</xdr:colOff>
      <xdr:row>108</xdr:row>
      <xdr:rowOff>142239</xdr:rowOff>
    </xdr:to>
    <xdr:sp macro="" textlink="">
      <xdr:nvSpPr>
        <xdr:cNvPr id="485" name="楕円 484">
          <a:extLst>
            <a:ext uri="{FF2B5EF4-FFF2-40B4-BE49-F238E27FC236}">
              <a16:creationId xmlns:a16="http://schemas.microsoft.com/office/drawing/2014/main" id="{EEF243D7-43AB-4D8D-9F09-6CB971F24234}"/>
            </a:ext>
          </a:extLst>
        </xdr:cNvPr>
        <xdr:cNvSpPr/>
      </xdr:nvSpPr>
      <xdr:spPr>
        <a:xfrm>
          <a:off x="7842250" y="179857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90297</xdr:rowOff>
    </xdr:from>
    <xdr:to>
      <xdr:col>50</xdr:col>
      <xdr:colOff>114300</xdr:colOff>
      <xdr:row>108</xdr:row>
      <xdr:rowOff>91439</xdr:rowOff>
    </xdr:to>
    <xdr:cxnSp macro="">
      <xdr:nvCxnSpPr>
        <xdr:cNvPr id="486" name="直線コネクタ 485">
          <a:extLst>
            <a:ext uri="{FF2B5EF4-FFF2-40B4-BE49-F238E27FC236}">
              <a16:creationId xmlns:a16="http://schemas.microsoft.com/office/drawing/2014/main" id="{0248DEF8-A05C-413D-9651-B3FC5F86237A}"/>
            </a:ext>
          </a:extLst>
        </xdr:cNvPr>
        <xdr:cNvCxnSpPr/>
      </xdr:nvCxnSpPr>
      <xdr:spPr>
        <a:xfrm flipV="1">
          <a:off x="7886700" y="18035397"/>
          <a:ext cx="8001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42163</xdr:rowOff>
    </xdr:from>
    <xdr:to>
      <xdr:col>41</xdr:col>
      <xdr:colOff>101600</xdr:colOff>
      <xdr:row>108</xdr:row>
      <xdr:rowOff>143763</xdr:rowOff>
    </xdr:to>
    <xdr:sp macro="" textlink="">
      <xdr:nvSpPr>
        <xdr:cNvPr id="487" name="楕円 486">
          <a:extLst>
            <a:ext uri="{FF2B5EF4-FFF2-40B4-BE49-F238E27FC236}">
              <a16:creationId xmlns:a16="http://schemas.microsoft.com/office/drawing/2014/main" id="{3B4D7544-BD97-437B-8DD7-3F83C4E35A58}"/>
            </a:ext>
          </a:extLst>
        </xdr:cNvPr>
        <xdr:cNvSpPr/>
      </xdr:nvSpPr>
      <xdr:spPr>
        <a:xfrm>
          <a:off x="7029450" y="1798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91439</xdr:rowOff>
    </xdr:from>
    <xdr:to>
      <xdr:col>45</xdr:col>
      <xdr:colOff>177800</xdr:colOff>
      <xdr:row>108</xdr:row>
      <xdr:rowOff>92963</xdr:rowOff>
    </xdr:to>
    <xdr:cxnSp macro="">
      <xdr:nvCxnSpPr>
        <xdr:cNvPr id="488" name="直線コネクタ 487">
          <a:extLst>
            <a:ext uri="{FF2B5EF4-FFF2-40B4-BE49-F238E27FC236}">
              <a16:creationId xmlns:a16="http://schemas.microsoft.com/office/drawing/2014/main" id="{C2FF5F4F-D13A-4BE9-835D-4E136F210AD1}"/>
            </a:ext>
          </a:extLst>
        </xdr:cNvPr>
        <xdr:cNvCxnSpPr/>
      </xdr:nvCxnSpPr>
      <xdr:spPr>
        <a:xfrm flipV="1">
          <a:off x="7080250" y="18036539"/>
          <a:ext cx="80645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43687</xdr:rowOff>
    </xdr:from>
    <xdr:to>
      <xdr:col>36</xdr:col>
      <xdr:colOff>165100</xdr:colOff>
      <xdr:row>108</xdr:row>
      <xdr:rowOff>145287</xdr:rowOff>
    </xdr:to>
    <xdr:sp macro="" textlink="">
      <xdr:nvSpPr>
        <xdr:cNvPr id="489" name="楕円 488">
          <a:extLst>
            <a:ext uri="{FF2B5EF4-FFF2-40B4-BE49-F238E27FC236}">
              <a16:creationId xmlns:a16="http://schemas.microsoft.com/office/drawing/2014/main" id="{F3125665-9A3E-4361-BB4F-910D632D7A81}"/>
            </a:ext>
          </a:extLst>
        </xdr:cNvPr>
        <xdr:cNvSpPr/>
      </xdr:nvSpPr>
      <xdr:spPr>
        <a:xfrm>
          <a:off x="6235700" y="1798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92963</xdr:rowOff>
    </xdr:from>
    <xdr:to>
      <xdr:col>41</xdr:col>
      <xdr:colOff>50800</xdr:colOff>
      <xdr:row>108</xdr:row>
      <xdr:rowOff>94487</xdr:rowOff>
    </xdr:to>
    <xdr:cxnSp macro="">
      <xdr:nvCxnSpPr>
        <xdr:cNvPr id="490" name="直線コネクタ 489">
          <a:extLst>
            <a:ext uri="{FF2B5EF4-FFF2-40B4-BE49-F238E27FC236}">
              <a16:creationId xmlns:a16="http://schemas.microsoft.com/office/drawing/2014/main" id="{29575CF7-D632-4906-B0BB-DB68DBEFDCA7}"/>
            </a:ext>
          </a:extLst>
        </xdr:cNvPr>
        <xdr:cNvCxnSpPr/>
      </xdr:nvCxnSpPr>
      <xdr:spPr>
        <a:xfrm flipV="1">
          <a:off x="6286500" y="18038063"/>
          <a:ext cx="79375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80663</xdr:rowOff>
    </xdr:from>
    <xdr:ext cx="469744" cy="259045"/>
    <xdr:sp macro="" textlink="">
      <xdr:nvSpPr>
        <xdr:cNvPr id="491" name="n_1aveValue【市民会館】&#10;一人当たり面積">
          <a:extLst>
            <a:ext uri="{FF2B5EF4-FFF2-40B4-BE49-F238E27FC236}">
              <a16:creationId xmlns:a16="http://schemas.microsoft.com/office/drawing/2014/main" id="{D9E49244-EA47-41BE-85BB-66C7F79AEFF6}"/>
            </a:ext>
          </a:extLst>
        </xdr:cNvPr>
        <xdr:cNvSpPr txBox="1"/>
      </xdr:nvSpPr>
      <xdr:spPr>
        <a:xfrm>
          <a:off x="8458277" y="17511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90567</xdr:rowOff>
    </xdr:from>
    <xdr:ext cx="469744" cy="259045"/>
    <xdr:sp macro="" textlink="">
      <xdr:nvSpPr>
        <xdr:cNvPr id="492" name="n_2aveValue【市民会館】&#10;一人当たり面積">
          <a:extLst>
            <a:ext uri="{FF2B5EF4-FFF2-40B4-BE49-F238E27FC236}">
              <a16:creationId xmlns:a16="http://schemas.microsoft.com/office/drawing/2014/main" id="{E7B32199-A465-43D0-9DDB-F7B894C667AF}"/>
            </a:ext>
          </a:extLst>
        </xdr:cNvPr>
        <xdr:cNvSpPr txBox="1"/>
      </xdr:nvSpPr>
      <xdr:spPr>
        <a:xfrm>
          <a:off x="7677227" y="17521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97426</xdr:rowOff>
    </xdr:from>
    <xdr:ext cx="469744" cy="259045"/>
    <xdr:sp macro="" textlink="">
      <xdr:nvSpPr>
        <xdr:cNvPr id="493" name="n_3aveValue【市民会館】&#10;一人当たり面積">
          <a:extLst>
            <a:ext uri="{FF2B5EF4-FFF2-40B4-BE49-F238E27FC236}">
              <a16:creationId xmlns:a16="http://schemas.microsoft.com/office/drawing/2014/main" id="{4712D772-0B21-4E81-910F-49161F6E91EC}"/>
            </a:ext>
          </a:extLst>
        </xdr:cNvPr>
        <xdr:cNvSpPr txBox="1"/>
      </xdr:nvSpPr>
      <xdr:spPr>
        <a:xfrm>
          <a:off x="6864427" y="1752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79519</xdr:rowOff>
    </xdr:from>
    <xdr:ext cx="469744" cy="259045"/>
    <xdr:sp macro="" textlink="">
      <xdr:nvSpPr>
        <xdr:cNvPr id="494" name="n_4aveValue【市民会館】&#10;一人当たり面積">
          <a:extLst>
            <a:ext uri="{FF2B5EF4-FFF2-40B4-BE49-F238E27FC236}">
              <a16:creationId xmlns:a16="http://schemas.microsoft.com/office/drawing/2014/main" id="{CE51597E-65DD-46A0-84C2-8FBF02F56C5E}"/>
            </a:ext>
          </a:extLst>
        </xdr:cNvPr>
        <xdr:cNvSpPr txBox="1"/>
      </xdr:nvSpPr>
      <xdr:spPr>
        <a:xfrm>
          <a:off x="6070677" y="17510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132224</xdr:rowOff>
    </xdr:from>
    <xdr:ext cx="469744" cy="259045"/>
    <xdr:sp macro="" textlink="">
      <xdr:nvSpPr>
        <xdr:cNvPr id="495" name="n_1mainValue【市民会館】&#10;一人当たり面積">
          <a:extLst>
            <a:ext uri="{FF2B5EF4-FFF2-40B4-BE49-F238E27FC236}">
              <a16:creationId xmlns:a16="http://schemas.microsoft.com/office/drawing/2014/main" id="{73411244-9DBB-453B-98DA-821BFA51B8BA}"/>
            </a:ext>
          </a:extLst>
        </xdr:cNvPr>
        <xdr:cNvSpPr txBox="1"/>
      </xdr:nvSpPr>
      <xdr:spPr>
        <a:xfrm>
          <a:off x="8458277" y="18077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133366</xdr:rowOff>
    </xdr:from>
    <xdr:ext cx="469744" cy="259045"/>
    <xdr:sp macro="" textlink="">
      <xdr:nvSpPr>
        <xdr:cNvPr id="496" name="n_2mainValue【市民会館】&#10;一人当たり面積">
          <a:extLst>
            <a:ext uri="{FF2B5EF4-FFF2-40B4-BE49-F238E27FC236}">
              <a16:creationId xmlns:a16="http://schemas.microsoft.com/office/drawing/2014/main" id="{70B5FAD9-2AEC-44B6-ADBB-7B09E30E6C63}"/>
            </a:ext>
          </a:extLst>
        </xdr:cNvPr>
        <xdr:cNvSpPr txBox="1"/>
      </xdr:nvSpPr>
      <xdr:spPr>
        <a:xfrm>
          <a:off x="7677227" y="18078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134890</xdr:rowOff>
    </xdr:from>
    <xdr:ext cx="469744" cy="259045"/>
    <xdr:sp macro="" textlink="">
      <xdr:nvSpPr>
        <xdr:cNvPr id="497" name="n_3mainValue【市民会館】&#10;一人当たり面積">
          <a:extLst>
            <a:ext uri="{FF2B5EF4-FFF2-40B4-BE49-F238E27FC236}">
              <a16:creationId xmlns:a16="http://schemas.microsoft.com/office/drawing/2014/main" id="{AB5B458F-77C3-4791-8FC4-4032BF905F5A}"/>
            </a:ext>
          </a:extLst>
        </xdr:cNvPr>
        <xdr:cNvSpPr txBox="1"/>
      </xdr:nvSpPr>
      <xdr:spPr>
        <a:xfrm>
          <a:off x="6864427" y="18079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136414</xdr:rowOff>
    </xdr:from>
    <xdr:ext cx="469744" cy="259045"/>
    <xdr:sp macro="" textlink="">
      <xdr:nvSpPr>
        <xdr:cNvPr id="498" name="n_4mainValue【市民会館】&#10;一人当たり面積">
          <a:extLst>
            <a:ext uri="{FF2B5EF4-FFF2-40B4-BE49-F238E27FC236}">
              <a16:creationId xmlns:a16="http://schemas.microsoft.com/office/drawing/2014/main" id="{1A49C22C-BDDA-4C8F-B5F6-40A4917AC4BB}"/>
            </a:ext>
          </a:extLst>
        </xdr:cNvPr>
        <xdr:cNvSpPr txBox="1"/>
      </xdr:nvSpPr>
      <xdr:spPr>
        <a:xfrm>
          <a:off x="6070677" y="18081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9" name="正方形/長方形 498">
          <a:extLst>
            <a:ext uri="{FF2B5EF4-FFF2-40B4-BE49-F238E27FC236}">
              <a16:creationId xmlns:a16="http://schemas.microsoft.com/office/drawing/2014/main" id="{C3278305-E658-41BD-ADF9-B5B36941B2C8}"/>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0" name="正方形/長方形 499">
          <a:extLst>
            <a:ext uri="{FF2B5EF4-FFF2-40B4-BE49-F238E27FC236}">
              <a16:creationId xmlns:a16="http://schemas.microsoft.com/office/drawing/2014/main" id="{05A33956-69B7-4BA0-8FC8-7154AF8BAB92}"/>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1" name="正方形/長方形 500">
          <a:extLst>
            <a:ext uri="{FF2B5EF4-FFF2-40B4-BE49-F238E27FC236}">
              <a16:creationId xmlns:a16="http://schemas.microsoft.com/office/drawing/2014/main" id="{0F9A5D53-3027-4D76-9623-A671A492C35C}"/>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2" name="正方形/長方形 501">
          <a:extLst>
            <a:ext uri="{FF2B5EF4-FFF2-40B4-BE49-F238E27FC236}">
              <a16:creationId xmlns:a16="http://schemas.microsoft.com/office/drawing/2014/main" id="{F7D4C15D-68B9-4D6D-849C-51C81B61A87C}"/>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3" name="正方形/長方形 502">
          <a:extLst>
            <a:ext uri="{FF2B5EF4-FFF2-40B4-BE49-F238E27FC236}">
              <a16:creationId xmlns:a16="http://schemas.microsoft.com/office/drawing/2014/main" id="{EF12BCE6-5E6C-4C79-A7E8-EB8FAC63955A}"/>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4" name="正方形/長方形 503">
          <a:extLst>
            <a:ext uri="{FF2B5EF4-FFF2-40B4-BE49-F238E27FC236}">
              <a16:creationId xmlns:a16="http://schemas.microsoft.com/office/drawing/2014/main" id="{63895AAC-1EE6-4DB0-81A0-57303407B8DC}"/>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5" name="正方形/長方形 504">
          <a:extLst>
            <a:ext uri="{FF2B5EF4-FFF2-40B4-BE49-F238E27FC236}">
              <a16:creationId xmlns:a16="http://schemas.microsoft.com/office/drawing/2014/main" id="{7D49F848-0D17-4017-A473-6ACE6E701940}"/>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6" name="正方形/長方形 505">
          <a:extLst>
            <a:ext uri="{FF2B5EF4-FFF2-40B4-BE49-F238E27FC236}">
              <a16:creationId xmlns:a16="http://schemas.microsoft.com/office/drawing/2014/main" id="{0EB951EC-922D-47D8-803E-2D277AF2E153}"/>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7" name="テキスト ボックス 506">
          <a:extLst>
            <a:ext uri="{FF2B5EF4-FFF2-40B4-BE49-F238E27FC236}">
              <a16:creationId xmlns:a16="http://schemas.microsoft.com/office/drawing/2014/main" id="{80508403-3E84-4E72-A9DF-8F07530E26A4}"/>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8" name="直線コネクタ 507">
          <a:extLst>
            <a:ext uri="{FF2B5EF4-FFF2-40B4-BE49-F238E27FC236}">
              <a16:creationId xmlns:a16="http://schemas.microsoft.com/office/drawing/2014/main" id="{55F5BB7B-EB15-48C2-B3A7-C6E3F266ECC9}"/>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9" name="テキスト ボックス 508">
          <a:extLst>
            <a:ext uri="{FF2B5EF4-FFF2-40B4-BE49-F238E27FC236}">
              <a16:creationId xmlns:a16="http://schemas.microsoft.com/office/drawing/2014/main" id="{74EBD17B-3985-494B-B2B1-FF130DAEC99F}"/>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10" name="直線コネクタ 509">
          <a:extLst>
            <a:ext uri="{FF2B5EF4-FFF2-40B4-BE49-F238E27FC236}">
              <a16:creationId xmlns:a16="http://schemas.microsoft.com/office/drawing/2014/main" id="{C27002D1-98C8-4815-B481-3C5525C6D285}"/>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11" name="テキスト ボックス 510">
          <a:extLst>
            <a:ext uri="{FF2B5EF4-FFF2-40B4-BE49-F238E27FC236}">
              <a16:creationId xmlns:a16="http://schemas.microsoft.com/office/drawing/2014/main" id="{C03992F3-35E9-47F1-801A-F35CEFE20D44}"/>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12" name="直線コネクタ 511">
          <a:extLst>
            <a:ext uri="{FF2B5EF4-FFF2-40B4-BE49-F238E27FC236}">
              <a16:creationId xmlns:a16="http://schemas.microsoft.com/office/drawing/2014/main" id="{548BC46A-1520-49CC-B2AA-47EDF03EEB6A}"/>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3" name="テキスト ボックス 512">
          <a:extLst>
            <a:ext uri="{FF2B5EF4-FFF2-40B4-BE49-F238E27FC236}">
              <a16:creationId xmlns:a16="http://schemas.microsoft.com/office/drawing/2014/main" id="{45E05B55-224E-4C5E-A567-B6C2635283A5}"/>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4" name="直線コネクタ 513">
          <a:extLst>
            <a:ext uri="{FF2B5EF4-FFF2-40B4-BE49-F238E27FC236}">
              <a16:creationId xmlns:a16="http://schemas.microsoft.com/office/drawing/2014/main" id="{DABC6DA9-D359-4C3D-B59B-EE43EDC0D1C9}"/>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5" name="テキスト ボックス 514">
          <a:extLst>
            <a:ext uri="{FF2B5EF4-FFF2-40B4-BE49-F238E27FC236}">
              <a16:creationId xmlns:a16="http://schemas.microsoft.com/office/drawing/2014/main" id="{790089BC-4F80-403E-9F75-AE764DEF7CC4}"/>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6" name="直線コネクタ 515">
          <a:extLst>
            <a:ext uri="{FF2B5EF4-FFF2-40B4-BE49-F238E27FC236}">
              <a16:creationId xmlns:a16="http://schemas.microsoft.com/office/drawing/2014/main" id="{2A48D956-C681-4540-B6DD-B019FF4F6892}"/>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7" name="テキスト ボックス 516">
          <a:extLst>
            <a:ext uri="{FF2B5EF4-FFF2-40B4-BE49-F238E27FC236}">
              <a16:creationId xmlns:a16="http://schemas.microsoft.com/office/drawing/2014/main" id="{79E13E2A-9083-4600-8257-D2CAD766F419}"/>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8" name="直線コネクタ 517">
          <a:extLst>
            <a:ext uri="{FF2B5EF4-FFF2-40B4-BE49-F238E27FC236}">
              <a16:creationId xmlns:a16="http://schemas.microsoft.com/office/drawing/2014/main" id="{D4DDD78C-22D9-4110-8E69-DF45303975E9}"/>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9" name="テキスト ボックス 518">
          <a:extLst>
            <a:ext uri="{FF2B5EF4-FFF2-40B4-BE49-F238E27FC236}">
              <a16:creationId xmlns:a16="http://schemas.microsoft.com/office/drawing/2014/main" id="{D61D1D59-AFE4-474E-A1DD-A8CC5D16BC14}"/>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0" name="直線コネクタ 519">
          <a:extLst>
            <a:ext uri="{FF2B5EF4-FFF2-40B4-BE49-F238E27FC236}">
              <a16:creationId xmlns:a16="http://schemas.microsoft.com/office/drawing/2014/main" id="{D4170F5C-ED0B-46AC-AE20-860CB3DEB50B}"/>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21" name="テキスト ボックス 520">
          <a:extLst>
            <a:ext uri="{FF2B5EF4-FFF2-40B4-BE49-F238E27FC236}">
              <a16:creationId xmlns:a16="http://schemas.microsoft.com/office/drawing/2014/main" id="{EA60A25B-F90B-4DE4-A0AC-31813FDF3BBE}"/>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2" name="【一般廃棄物処理施設】&#10;有形固定資産減価償却率グラフ枠">
          <a:extLst>
            <a:ext uri="{FF2B5EF4-FFF2-40B4-BE49-F238E27FC236}">
              <a16:creationId xmlns:a16="http://schemas.microsoft.com/office/drawing/2014/main" id="{5D49C8D5-4D42-400D-A73B-0B182C5264A0}"/>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523" name="直線コネクタ 522">
          <a:extLst>
            <a:ext uri="{FF2B5EF4-FFF2-40B4-BE49-F238E27FC236}">
              <a16:creationId xmlns:a16="http://schemas.microsoft.com/office/drawing/2014/main" id="{D5EA1B7E-9645-49D0-A7EF-879F54050A46}"/>
            </a:ext>
          </a:extLst>
        </xdr:cNvPr>
        <xdr:cNvCxnSpPr/>
      </xdr:nvCxnSpPr>
      <xdr:spPr>
        <a:xfrm flipV="1">
          <a:off x="14699614" y="547370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4" name="【一般廃棄物処理施設】&#10;有形固定資産減価償却率最小値テキスト">
          <a:extLst>
            <a:ext uri="{FF2B5EF4-FFF2-40B4-BE49-F238E27FC236}">
              <a16:creationId xmlns:a16="http://schemas.microsoft.com/office/drawing/2014/main" id="{0663A1C5-5458-46C1-B17B-32A5D49F23AB}"/>
            </a:ext>
          </a:extLst>
        </xdr:cNvPr>
        <xdr:cNvSpPr txBox="1"/>
      </xdr:nvSpPr>
      <xdr:spPr>
        <a:xfrm>
          <a:off x="14738350" y="698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5" name="直線コネクタ 524">
          <a:extLst>
            <a:ext uri="{FF2B5EF4-FFF2-40B4-BE49-F238E27FC236}">
              <a16:creationId xmlns:a16="http://schemas.microsoft.com/office/drawing/2014/main" id="{4CBDB458-19FF-4388-AAA2-7EC33E302E14}"/>
            </a:ext>
          </a:extLst>
        </xdr:cNvPr>
        <xdr:cNvCxnSpPr/>
      </xdr:nvCxnSpPr>
      <xdr:spPr>
        <a:xfrm>
          <a:off x="14611350" y="6978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526" name="【一般廃棄物処理施設】&#10;有形固定資産減価償却率最大値テキスト">
          <a:extLst>
            <a:ext uri="{FF2B5EF4-FFF2-40B4-BE49-F238E27FC236}">
              <a16:creationId xmlns:a16="http://schemas.microsoft.com/office/drawing/2014/main" id="{6B9DFEB2-5771-4122-B9FF-0745BCC7C1BE}"/>
            </a:ext>
          </a:extLst>
        </xdr:cNvPr>
        <xdr:cNvSpPr txBox="1"/>
      </xdr:nvSpPr>
      <xdr:spPr>
        <a:xfrm>
          <a:off x="14738350" y="5261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527" name="直線コネクタ 526">
          <a:extLst>
            <a:ext uri="{FF2B5EF4-FFF2-40B4-BE49-F238E27FC236}">
              <a16:creationId xmlns:a16="http://schemas.microsoft.com/office/drawing/2014/main" id="{EC81D954-9411-4029-9778-32240A97BD0F}"/>
            </a:ext>
          </a:extLst>
        </xdr:cNvPr>
        <xdr:cNvCxnSpPr/>
      </xdr:nvCxnSpPr>
      <xdr:spPr>
        <a:xfrm>
          <a:off x="14611350" y="5473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macro="" textlink="">
      <xdr:nvSpPr>
        <xdr:cNvPr id="528" name="【一般廃棄物処理施設】&#10;有形固定資産減価償却率平均値テキスト">
          <a:extLst>
            <a:ext uri="{FF2B5EF4-FFF2-40B4-BE49-F238E27FC236}">
              <a16:creationId xmlns:a16="http://schemas.microsoft.com/office/drawing/2014/main" id="{B8186518-3644-40A7-911C-CBEEBA71D2D3}"/>
            </a:ext>
          </a:extLst>
        </xdr:cNvPr>
        <xdr:cNvSpPr txBox="1"/>
      </xdr:nvSpPr>
      <xdr:spPr>
        <a:xfrm>
          <a:off x="14738350" y="6060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529" name="フローチャート: 判断 528">
          <a:extLst>
            <a:ext uri="{FF2B5EF4-FFF2-40B4-BE49-F238E27FC236}">
              <a16:creationId xmlns:a16="http://schemas.microsoft.com/office/drawing/2014/main" id="{0DFABC14-A5C7-407F-9037-836AA3DBCBF9}"/>
            </a:ext>
          </a:extLst>
        </xdr:cNvPr>
        <xdr:cNvSpPr/>
      </xdr:nvSpPr>
      <xdr:spPr>
        <a:xfrm>
          <a:off x="14649450" y="60820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530" name="フローチャート: 判断 529">
          <a:extLst>
            <a:ext uri="{FF2B5EF4-FFF2-40B4-BE49-F238E27FC236}">
              <a16:creationId xmlns:a16="http://schemas.microsoft.com/office/drawing/2014/main" id="{80691ADC-04F5-4B85-9E16-86C700107B1A}"/>
            </a:ext>
          </a:extLst>
        </xdr:cNvPr>
        <xdr:cNvSpPr/>
      </xdr:nvSpPr>
      <xdr:spPr>
        <a:xfrm>
          <a:off x="13887450" y="60515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531" name="フローチャート: 判断 530">
          <a:extLst>
            <a:ext uri="{FF2B5EF4-FFF2-40B4-BE49-F238E27FC236}">
              <a16:creationId xmlns:a16="http://schemas.microsoft.com/office/drawing/2014/main" id="{9CB28854-D5AD-4EF4-B251-12ACBFB05170}"/>
            </a:ext>
          </a:extLst>
        </xdr:cNvPr>
        <xdr:cNvSpPr/>
      </xdr:nvSpPr>
      <xdr:spPr>
        <a:xfrm>
          <a:off x="13093700" y="60591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532" name="フローチャート: 判断 531">
          <a:extLst>
            <a:ext uri="{FF2B5EF4-FFF2-40B4-BE49-F238E27FC236}">
              <a16:creationId xmlns:a16="http://schemas.microsoft.com/office/drawing/2014/main" id="{ED0C9411-D6E2-4774-86D5-6739A80F18F2}"/>
            </a:ext>
          </a:extLst>
        </xdr:cNvPr>
        <xdr:cNvSpPr/>
      </xdr:nvSpPr>
      <xdr:spPr>
        <a:xfrm>
          <a:off x="12299950" y="61144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168275</xdr:rowOff>
    </xdr:from>
    <xdr:to>
      <xdr:col>67</xdr:col>
      <xdr:colOff>101600</xdr:colOff>
      <xdr:row>37</xdr:row>
      <xdr:rowOff>98425</xdr:rowOff>
    </xdr:to>
    <xdr:sp macro="" textlink="">
      <xdr:nvSpPr>
        <xdr:cNvPr id="533" name="フローチャート: 判断 532">
          <a:extLst>
            <a:ext uri="{FF2B5EF4-FFF2-40B4-BE49-F238E27FC236}">
              <a16:creationId xmlns:a16="http://schemas.microsoft.com/office/drawing/2014/main" id="{382826C4-9D76-4EC0-AE6C-3ACEE20DD8C7}"/>
            </a:ext>
          </a:extLst>
        </xdr:cNvPr>
        <xdr:cNvSpPr/>
      </xdr:nvSpPr>
      <xdr:spPr>
        <a:xfrm>
          <a:off x="11487150" y="611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BFFD30EB-D56A-4AB5-8EEF-3BD57B63CEC5}"/>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2E3CD135-3210-43B2-936A-351FC3BA3743}"/>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5B749071-6FA1-4315-91BB-6F52B2DD03FC}"/>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479409E6-84FD-4296-A82C-ACC1D6B8F285}"/>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6214FC0F-4F21-4341-9C2D-2EB2304C1172}"/>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71120</xdr:rowOff>
    </xdr:from>
    <xdr:to>
      <xdr:col>85</xdr:col>
      <xdr:colOff>177800</xdr:colOff>
      <xdr:row>36</xdr:row>
      <xdr:rowOff>1270</xdr:rowOff>
    </xdr:to>
    <xdr:sp macro="" textlink="">
      <xdr:nvSpPr>
        <xdr:cNvPr id="539" name="楕円 538">
          <a:extLst>
            <a:ext uri="{FF2B5EF4-FFF2-40B4-BE49-F238E27FC236}">
              <a16:creationId xmlns:a16="http://schemas.microsoft.com/office/drawing/2014/main" id="{50AC4D8D-A284-413D-BD74-9BB50115AF9A}"/>
            </a:ext>
          </a:extLst>
        </xdr:cNvPr>
        <xdr:cNvSpPr/>
      </xdr:nvSpPr>
      <xdr:spPr>
        <a:xfrm>
          <a:off x="14649450" y="58559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93997</xdr:rowOff>
    </xdr:from>
    <xdr:ext cx="405111" cy="259045"/>
    <xdr:sp macro="" textlink="">
      <xdr:nvSpPr>
        <xdr:cNvPr id="540" name="【一般廃棄物処理施設】&#10;有形固定資産減価償却率該当値テキスト">
          <a:extLst>
            <a:ext uri="{FF2B5EF4-FFF2-40B4-BE49-F238E27FC236}">
              <a16:creationId xmlns:a16="http://schemas.microsoft.com/office/drawing/2014/main" id="{0B98FBFC-709B-493A-815B-64F02C9C11A3}"/>
            </a:ext>
          </a:extLst>
        </xdr:cNvPr>
        <xdr:cNvSpPr txBox="1"/>
      </xdr:nvSpPr>
      <xdr:spPr>
        <a:xfrm>
          <a:off x="14738350"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141605</xdr:rowOff>
    </xdr:from>
    <xdr:to>
      <xdr:col>81</xdr:col>
      <xdr:colOff>101600</xdr:colOff>
      <xdr:row>35</xdr:row>
      <xdr:rowOff>71755</xdr:rowOff>
    </xdr:to>
    <xdr:sp macro="" textlink="">
      <xdr:nvSpPr>
        <xdr:cNvPr id="541" name="楕円 540">
          <a:extLst>
            <a:ext uri="{FF2B5EF4-FFF2-40B4-BE49-F238E27FC236}">
              <a16:creationId xmlns:a16="http://schemas.microsoft.com/office/drawing/2014/main" id="{1DA9F336-EECD-4505-A03A-6B253F22CB1B}"/>
            </a:ext>
          </a:extLst>
        </xdr:cNvPr>
        <xdr:cNvSpPr/>
      </xdr:nvSpPr>
      <xdr:spPr>
        <a:xfrm>
          <a:off x="13887450" y="57613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20955</xdr:rowOff>
    </xdr:from>
    <xdr:to>
      <xdr:col>85</xdr:col>
      <xdr:colOff>127000</xdr:colOff>
      <xdr:row>35</xdr:row>
      <xdr:rowOff>121920</xdr:rowOff>
    </xdr:to>
    <xdr:cxnSp macro="">
      <xdr:nvCxnSpPr>
        <xdr:cNvPr id="542" name="直線コネクタ 541">
          <a:extLst>
            <a:ext uri="{FF2B5EF4-FFF2-40B4-BE49-F238E27FC236}">
              <a16:creationId xmlns:a16="http://schemas.microsoft.com/office/drawing/2014/main" id="{80F03F25-1097-4404-9422-C558DD0A3F73}"/>
            </a:ext>
          </a:extLst>
        </xdr:cNvPr>
        <xdr:cNvCxnSpPr/>
      </xdr:nvCxnSpPr>
      <xdr:spPr>
        <a:xfrm>
          <a:off x="13938250" y="5805805"/>
          <a:ext cx="76200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40640</xdr:rowOff>
    </xdr:from>
    <xdr:to>
      <xdr:col>76</xdr:col>
      <xdr:colOff>165100</xdr:colOff>
      <xdr:row>34</xdr:row>
      <xdr:rowOff>142240</xdr:rowOff>
    </xdr:to>
    <xdr:sp macro="" textlink="">
      <xdr:nvSpPr>
        <xdr:cNvPr id="543" name="楕円 542">
          <a:extLst>
            <a:ext uri="{FF2B5EF4-FFF2-40B4-BE49-F238E27FC236}">
              <a16:creationId xmlns:a16="http://schemas.microsoft.com/office/drawing/2014/main" id="{C51841B2-D725-4878-9C0B-5D2C79866B78}"/>
            </a:ext>
          </a:extLst>
        </xdr:cNvPr>
        <xdr:cNvSpPr/>
      </xdr:nvSpPr>
      <xdr:spPr>
        <a:xfrm>
          <a:off x="13093700" y="566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91440</xdr:rowOff>
    </xdr:from>
    <xdr:to>
      <xdr:col>81</xdr:col>
      <xdr:colOff>50800</xdr:colOff>
      <xdr:row>35</xdr:row>
      <xdr:rowOff>20955</xdr:rowOff>
    </xdr:to>
    <xdr:cxnSp macro="">
      <xdr:nvCxnSpPr>
        <xdr:cNvPr id="544" name="直線コネクタ 543">
          <a:extLst>
            <a:ext uri="{FF2B5EF4-FFF2-40B4-BE49-F238E27FC236}">
              <a16:creationId xmlns:a16="http://schemas.microsoft.com/office/drawing/2014/main" id="{7A2B6AB8-61E8-4CC7-BCF1-755D552F168B}"/>
            </a:ext>
          </a:extLst>
        </xdr:cNvPr>
        <xdr:cNvCxnSpPr/>
      </xdr:nvCxnSpPr>
      <xdr:spPr>
        <a:xfrm>
          <a:off x="13144500" y="5711190"/>
          <a:ext cx="793750" cy="94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113030</xdr:rowOff>
    </xdr:from>
    <xdr:to>
      <xdr:col>72</xdr:col>
      <xdr:colOff>38100</xdr:colOff>
      <xdr:row>34</xdr:row>
      <xdr:rowOff>43180</xdr:rowOff>
    </xdr:to>
    <xdr:sp macro="" textlink="">
      <xdr:nvSpPr>
        <xdr:cNvPr id="545" name="楕円 544">
          <a:extLst>
            <a:ext uri="{FF2B5EF4-FFF2-40B4-BE49-F238E27FC236}">
              <a16:creationId xmlns:a16="http://schemas.microsoft.com/office/drawing/2014/main" id="{6939150C-E5E8-4ACA-90D7-25192AAA7357}"/>
            </a:ext>
          </a:extLst>
        </xdr:cNvPr>
        <xdr:cNvSpPr/>
      </xdr:nvSpPr>
      <xdr:spPr>
        <a:xfrm>
          <a:off x="12299950" y="55676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163830</xdr:rowOff>
    </xdr:from>
    <xdr:to>
      <xdr:col>76</xdr:col>
      <xdr:colOff>114300</xdr:colOff>
      <xdr:row>34</xdr:row>
      <xdr:rowOff>91440</xdr:rowOff>
    </xdr:to>
    <xdr:cxnSp macro="">
      <xdr:nvCxnSpPr>
        <xdr:cNvPr id="546" name="直線コネクタ 545">
          <a:extLst>
            <a:ext uri="{FF2B5EF4-FFF2-40B4-BE49-F238E27FC236}">
              <a16:creationId xmlns:a16="http://schemas.microsoft.com/office/drawing/2014/main" id="{ABED4A12-D835-460D-8B33-65A34CED5BD0}"/>
            </a:ext>
          </a:extLst>
        </xdr:cNvPr>
        <xdr:cNvCxnSpPr/>
      </xdr:nvCxnSpPr>
      <xdr:spPr>
        <a:xfrm>
          <a:off x="12344400" y="5618480"/>
          <a:ext cx="800100" cy="92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12065</xdr:rowOff>
    </xdr:from>
    <xdr:to>
      <xdr:col>67</xdr:col>
      <xdr:colOff>101600</xdr:colOff>
      <xdr:row>33</xdr:row>
      <xdr:rowOff>113665</xdr:rowOff>
    </xdr:to>
    <xdr:sp macro="" textlink="">
      <xdr:nvSpPr>
        <xdr:cNvPr id="547" name="楕円 546">
          <a:extLst>
            <a:ext uri="{FF2B5EF4-FFF2-40B4-BE49-F238E27FC236}">
              <a16:creationId xmlns:a16="http://schemas.microsoft.com/office/drawing/2014/main" id="{BDF4A542-2E5D-4E47-8451-BB7543576EC2}"/>
            </a:ext>
          </a:extLst>
        </xdr:cNvPr>
        <xdr:cNvSpPr/>
      </xdr:nvSpPr>
      <xdr:spPr>
        <a:xfrm>
          <a:off x="11487150" y="546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62865</xdr:rowOff>
    </xdr:from>
    <xdr:to>
      <xdr:col>71</xdr:col>
      <xdr:colOff>177800</xdr:colOff>
      <xdr:row>33</xdr:row>
      <xdr:rowOff>163830</xdr:rowOff>
    </xdr:to>
    <xdr:cxnSp macro="">
      <xdr:nvCxnSpPr>
        <xdr:cNvPr id="548" name="直線コネクタ 547">
          <a:extLst>
            <a:ext uri="{FF2B5EF4-FFF2-40B4-BE49-F238E27FC236}">
              <a16:creationId xmlns:a16="http://schemas.microsoft.com/office/drawing/2014/main" id="{82F5A88B-04D8-4420-8F9F-20F92F9104AE}"/>
            </a:ext>
          </a:extLst>
        </xdr:cNvPr>
        <xdr:cNvCxnSpPr/>
      </xdr:nvCxnSpPr>
      <xdr:spPr>
        <a:xfrm>
          <a:off x="11537950" y="5517515"/>
          <a:ext cx="80645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22877</xdr:rowOff>
    </xdr:from>
    <xdr:ext cx="405111" cy="259045"/>
    <xdr:sp macro="" textlink="">
      <xdr:nvSpPr>
        <xdr:cNvPr id="549" name="n_1aveValue【一般廃棄物処理施設】&#10;有形固定資産減価償却率">
          <a:extLst>
            <a:ext uri="{FF2B5EF4-FFF2-40B4-BE49-F238E27FC236}">
              <a16:creationId xmlns:a16="http://schemas.microsoft.com/office/drawing/2014/main" id="{8E8B2FB2-6F94-4A2B-B8F1-3DF4CD16F909}"/>
            </a:ext>
          </a:extLst>
        </xdr:cNvPr>
        <xdr:cNvSpPr txBox="1"/>
      </xdr:nvSpPr>
      <xdr:spPr>
        <a:xfrm>
          <a:off x="13742044" y="613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30497</xdr:rowOff>
    </xdr:from>
    <xdr:ext cx="405111" cy="259045"/>
    <xdr:sp macro="" textlink="">
      <xdr:nvSpPr>
        <xdr:cNvPr id="550" name="n_2aveValue【一般廃棄物処理施設】&#10;有形固定資産減価償却率">
          <a:extLst>
            <a:ext uri="{FF2B5EF4-FFF2-40B4-BE49-F238E27FC236}">
              <a16:creationId xmlns:a16="http://schemas.microsoft.com/office/drawing/2014/main" id="{6441A1A0-5111-40E5-A00B-40B5F88F8786}"/>
            </a:ext>
          </a:extLst>
        </xdr:cNvPr>
        <xdr:cNvSpPr txBox="1"/>
      </xdr:nvSpPr>
      <xdr:spPr>
        <a:xfrm>
          <a:off x="12960994" y="6145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85742</xdr:rowOff>
    </xdr:from>
    <xdr:ext cx="405111" cy="259045"/>
    <xdr:sp macro="" textlink="">
      <xdr:nvSpPr>
        <xdr:cNvPr id="551" name="n_3aveValue【一般廃棄物処理施設】&#10;有形固定資産減価償却率">
          <a:extLst>
            <a:ext uri="{FF2B5EF4-FFF2-40B4-BE49-F238E27FC236}">
              <a16:creationId xmlns:a16="http://schemas.microsoft.com/office/drawing/2014/main" id="{9CDF3D1D-97D7-471C-B655-E19F510B1D8F}"/>
            </a:ext>
          </a:extLst>
        </xdr:cNvPr>
        <xdr:cNvSpPr txBox="1"/>
      </xdr:nvSpPr>
      <xdr:spPr>
        <a:xfrm>
          <a:off x="12167244" y="6200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89552</xdr:rowOff>
    </xdr:from>
    <xdr:ext cx="405111" cy="259045"/>
    <xdr:sp macro="" textlink="">
      <xdr:nvSpPr>
        <xdr:cNvPr id="552" name="n_4aveValue【一般廃棄物処理施設】&#10;有形固定資産減価償却率">
          <a:extLst>
            <a:ext uri="{FF2B5EF4-FFF2-40B4-BE49-F238E27FC236}">
              <a16:creationId xmlns:a16="http://schemas.microsoft.com/office/drawing/2014/main" id="{6ED07EFD-54E8-489D-BCC9-98A91E6B0A69}"/>
            </a:ext>
          </a:extLst>
        </xdr:cNvPr>
        <xdr:cNvSpPr txBox="1"/>
      </xdr:nvSpPr>
      <xdr:spPr>
        <a:xfrm>
          <a:off x="11354444" y="620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88282</xdr:rowOff>
    </xdr:from>
    <xdr:ext cx="405111" cy="259045"/>
    <xdr:sp macro="" textlink="">
      <xdr:nvSpPr>
        <xdr:cNvPr id="553" name="n_1mainValue【一般廃棄物処理施設】&#10;有形固定資産減価償却率">
          <a:extLst>
            <a:ext uri="{FF2B5EF4-FFF2-40B4-BE49-F238E27FC236}">
              <a16:creationId xmlns:a16="http://schemas.microsoft.com/office/drawing/2014/main" id="{4BEC73DB-7855-4635-9FD6-630AF10A6ACA}"/>
            </a:ext>
          </a:extLst>
        </xdr:cNvPr>
        <xdr:cNvSpPr txBox="1"/>
      </xdr:nvSpPr>
      <xdr:spPr>
        <a:xfrm>
          <a:off x="13742044" y="5542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158767</xdr:rowOff>
    </xdr:from>
    <xdr:ext cx="405111" cy="259045"/>
    <xdr:sp macro="" textlink="">
      <xdr:nvSpPr>
        <xdr:cNvPr id="554" name="n_2mainValue【一般廃棄物処理施設】&#10;有形固定資産減価償却率">
          <a:extLst>
            <a:ext uri="{FF2B5EF4-FFF2-40B4-BE49-F238E27FC236}">
              <a16:creationId xmlns:a16="http://schemas.microsoft.com/office/drawing/2014/main" id="{D12C4683-CC36-4D15-8ABB-90D98E331068}"/>
            </a:ext>
          </a:extLst>
        </xdr:cNvPr>
        <xdr:cNvSpPr txBox="1"/>
      </xdr:nvSpPr>
      <xdr:spPr>
        <a:xfrm>
          <a:off x="12960994" y="5448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59707</xdr:rowOff>
    </xdr:from>
    <xdr:ext cx="405111" cy="259045"/>
    <xdr:sp macro="" textlink="">
      <xdr:nvSpPr>
        <xdr:cNvPr id="555" name="n_3mainValue【一般廃棄物処理施設】&#10;有形固定資産減価償却率">
          <a:extLst>
            <a:ext uri="{FF2B5EF4-FFF2-40B4-BE49-F238E27FC236}">
              <a16:creationId xmlns:a16="http://schemas.microsoft.com/office/drawing/2014/main" id="{C70ED3DB-D675-41FC-BDA6-9993EF6068D7}"/>
            </a:ext>
          </a:extLst>
        </xdr:cNvPr>
        <xdr:cNvSpPr txBox="1"/>
      </xdr:nvSpPr>
      <xdr:spPr>
        <a:xfrm>
          <a:off x="12167244" y="534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31</xdr:row>
      <xdr:rowOff>130192</xdr:rowOff>
    </xdr:from>
    <xdr:ext cx="405111" cy="259045"/>
    <xdr:sp macro="" textlink="">
      <xdr:nvSpPr>
        <xdr:cNvPr id="556" name="n_4mainValue【一般廃棄物処理施設】&#10;有形固定資産減価償却率">
          <a:extLst>
            <a:ext uri="{FF2B5EF4-FFF2-40B4-BE49-F238E27FC236}">
              <a16:creationId xmlns:a16="http://schemas.microsoft.com/office/drawing/2014/main" id="{4141F4D7-CE4B-48C5-B748-0CA5C77C05DE}"/>
            </a:ext>
          </a:extLst>
        </xdr:cNvPr>
        <xdr:cNvSpPr txBox="1"/>
      </xdr:nvSpPr>
      <xdr:spPr>
        <a:xfrm>
          <a:off x="11354444" y="525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7" name="正方形/長方形 556">
          <a:extLst>
            <a:ext uri="{FF2B5EF4-FFF2-40B4-BE49-F238E27FC236}">
              <a16:creationId xmlns:a16="http://schemas.microsoft.com/office/drawing/2014/main" id="{DCC9C3A6-C98F-40EC-8F57-3929D65622CB}"/>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8" name="正方形/長方形 557">
          <a:extLst>
            <a:ext uri="{FF2B5EF4-FFF2-40B4-BE49-F238E27FC236}">
              <a16:creationId xmlns:a16="http://schemas.microsoft.com/office/drawing/2014/main" id="{B1950ACB-CE93-4814-81C2-21A82E1413AF}"/>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9" name="正方形/長方形 558">
          <a:extLst>
            <a:ext uri="{FF2B5EF4-FFF2-40B4-BE49-F238E27FC236}">
              <a16:creationId xmlns:a16="http://schemas.microsoft.com/office/drawing/2014/main" id="{296C7EA7-4865-448C-B3EC-50E5FC9D4C2B}"/>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0" name="正方形/長方形 559">
          <a:extLst>
            <a:ext uri="{FF2B5EF4-FFF2-40B4-BE49-F238E27FC236}">
              <a16:creationId xmlns:a16="http://schemas.microsoft.com/office/drawing/2014/main" id="{516788E0-506D-4E78-A6B6-17EFF4387CBB}"/>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1" name="正方形/長方形 560">
          <a:extLst>
            <a:ext uri="{FF2B5EF4-FFF2-40B4-BE49-F238E27FC236}">
              <a16:creationId xmlns:a16="http://schemas.microsoft.com/office/drawing/2014/main" id="{3272758A-8715-459B-A734-F439E6A8C56A}"/>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2" name="正方形/長方形 561">
          <a:extLst>
            <a:ext uri="{FF2B5EF4-FFF2-40B4-BE49-F238E27FC236}">
              <a16:creationId xmlns:a16="http://schemas.microsoft.com/office/drawing/2014/main" id="{B8B37B19-DB6C-4BA0-8A9D-561EF9F4CE59}"/>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3" name="正方形/長方形 562">
          <a:extLst>
            <a:ext uri="{FF2B5EF4-FFF2-40B4-BE49-F238E27FC236}">
              <a16:creationId xmlns:a16="http://schemas.microsoft.com/office/drawing/2014/main" id="{A119C596-D6E1-45A7-AADC-47BB0770765A}"/>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4" name="正方形/長方形 563">
          <a:extLst>
            <a:ext uri="{FF2B5EF4-FFF2-40B4-BE49-F238E27FC236}">
              <a16:creationId xmlns:a16="http://schemas.microsoft.com/office/drawing/2014/main" id="{A27D53A0-E9CD-4969-9065-5501AE7F03C0}"/>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5" name="テキスト ボックス 564">
          <a:extLst>
            <a:ext uri="{FF2B5EF4-FFF2-40B4-BE49-F238E27FC236}">
              <a16:creationId xmlns:a16="http://schemas.microsoft.com/office/drawing/2014/main" id="{651C9F94-0EFE-41BA-A501-42D6487F200A}"/>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6" name="直線コネクタ 565">
          <a:extLst>
            <a:ext uri="{FF2B5EF4-FFF2-40B4-BE49-F238E27FC236}">
              <a16:creationId xmlns:a16="http://schemas.microsoft.com/office/drawing/2014/main" id="{CFDE778F-AAE8-4C73-AB12-A3F5738E76DB}"/>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7" name="直線コネクタ 566">
          <a:extLst>
            <a:ext uri="{FF2B5EF4-FFF2-40B4-BE49-F238E27FC236}">
              <a16:creationId xmlns:a16="http://schemas.microsoft.com/office/drawing/2014/main" id="{3C696AD8-0E3D-41F5-8F00-33783E66D423}"/>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8" name="テキスト ボックス 567">
          <a:extLst>
            <a:ext uri="{FF2B5EF4-FFF2-40B4-BE49-F238E27FC236}">
              <a16:creationId xmlns:a16="http://schemas.microsoft.com/office/drawing/2014/main" id="{821C7B07-0CBC-4447-8167-D8B1E780BC81}"/>
            </a:ext>
          </a:extLst>
        </xdr:cNvPr>
        <xdr:cNvSpPr txBox="1"/>
      </xdr:nvSpPr>
      <xdr:spPr>
        <a:xfrm>
          <a:off x="16248514" y="6772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9" name="直線コネクタ 568">
          <a:extLst>
            <a:ext uri="{FF2B5EF4-FFF2-40B4-BE49-F238E27FC236}">
              <a16:creationId xmlns:a16="http://schemas.microsoft.com/office/drawing/2014/main" id="{9C3810B1-DC52-450B-B271-FEBD1E2B4B30}"/>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570" name="テキスト ボックス 569">
          <a:extLst>
            <a:ext uri="{FF2B5EF4-FFF2-40B4-BE49-F238E27FC236}">
              <a16:creationId xmlns:a16="http://schemas.microsoft.com/office/drawing/2014/main" id="{6909BD22-92D2-4DB4-BB5A-41CE2D798F04}"/>
            </a:ext>
          </a:extLst>
        </xdr:cNvPr>
        <xdr:cNvSpPr txBox="1"/>
      </xdr:nvSpPr>
      <xdr:spPr>
        <a:xfrm>
          <a:off x="15849828" y="63284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1" name="直線コネクタ 570">
          <a:extLst>
            <a:ext uri="{FF2B5EF4-FFF2-40B4-BE49-F238E27FC236}">
              <a16:creationId xmlns:a16="http://schemas.microsoft.com/office/drawing/2014/main" id="{B4BDB53E-60DB-41C9-A71B-8571983BBB9A}"/>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572" name="テキスト ボックス 571">
          <a:extLst>
            <a:ext uri="{FF2B5EF4-FFF2-40B4-BE49-F238E27FC236}">
              <a16:creationId xmlns:a16="http://schemas.microsoft.com/office/drawing/2014/main" id="{AAF8BF43-802E-484B-B400-606ED1440A53}"/>
            </a:ext>
          </a:extLst>
        </xdr:cNvPr>
        <xdr:cNvSpPr txBox="1"/>
      </xdr:nvSpPr>
      <xdr:spPr>
        <a:xfrm>
          <a:off x="15849828" y="5890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3" name="直線コネクタ 572">
          <a:extLst>
            <a:ext uri="{FF2B5EF4-FFF2-40B4-BE49-F238E27FC236}">
              <a16:creationId xmlns:a16="http://schemas.microsoft.com/office/drawing/2014/main" id="{56E925CA-FA2F-4CB0-B306-A7AFC3712C15}"/>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574" name="テキスト ボックス 573">
          <a:extLst>
            <a:ext uri="{FF2B5EF4-FFF2-40B4-BE49-F238E27FC236}">
              <a16:creationId xmlns:a16="http://schemas.microsoft.com/office/drawing/2014/main" id="{145F598C-A968-4E17-B661-44772D303787}"/>
            </a:ext>
          </a:extLst>
        </xdr:cNvPr>
        <xdr:cNvSpPr txBox="1"/>
      </xdr:nvSpPr>
      <xdr:spPr>
        <a:xfrm>
          <a:off x="15849828" y="54521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5" name="直線コネクタ 574">
          <a:extLst>
            <a:ext uri="{FF2B5EF4-FFF2-40B4-BE49-F238E27FC236}">
              <a16:creationId xmlns:a16="http://schemas.microsoft.com/office/drawing/2014/main" id="{C0E31D97-462A-4886-A91C-34B2CB437EF7}"/>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76" name="テキスト ボックス 575">
          <a:extLst>
            <a:ext uri="{FF2B5EF4-FFF2-40B4-BE49-F238E27FC236}">
              <a16:creationId xmlns:a16="http://schemas.microsoft.com/office/drawing/2014/main" id="{6780C83C-590C-40AF-8830-5AF4A94732EE}"/>
            </a:ext>
          </a:extLst>
        </xdr:cNvPr>
        <xdr:cNvSpPr txBox="1"/>
      </xdr:nvSpPr>
      <xdr:spPr>
        <a:xfrm>
          <a:off x="15849828" y="50076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7" name="【一般廃棄物処理施設】&#10;一人当たり有形固定資産（償却資産）額グラフ枠">
          <a:extLst>
            <a:ext uri="{FF2B5EF4-FFF2-40B4-BE49-F238E27FC236}">
              <a16:creationId xmlns:a16="http://schemas.microsoft.com/office/drawing/2014/main" id="{63C24FC9-0808-4707-AED4-24DE76C1A21A}"/>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578" name="直線コネクタ 577">
          <a:extLst>
            <a:ext uri="{FF2B5EF4-FFF2-40B4-BE49-F238E27FC236}">
              <a16:creationId xmlns:a16="http://schemas.microsoft.com/office/drawing/2014/main" id="{3D31F894-96C1-44F2-BC35-7401E01D2251}"/>
            </a:ext>
          </a:extLst>
        </xdr:cNvPr>
        <xdr:cNvCxnSpPr/>
      </xdr:nvCxnSpPr>
      <xdr:spPr>
        <a:xfrm flipV="1">
          <a:off x="19951064" y="5590655"/>
          <a:ext cx="0" cy="1316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579" name="【一般廃棄物処理施設】&#10;一人当たり有形固定資産（償却資産）額最小値テキスト">
          <a:extLst>
            <a:ext uri="{FF2B5EF4-FFF2-40B4-BE49-F238E27FC236}">
              <a16:creationId xmlns:a16="http://schemas.microsoft.com/office/drawing/2014/main" id="{26849A38-5670-42A1-AF3D-1580A671380B}"/>
            </a:ext>
          </a:extLst>
        </xdr:cNvPr>
        <xdr:cNvSpPr txBox="1"/>
      </xdr:nvSpPr>
      <xdr:spPr>
        <a:xfrm>
          <a:off x="19989800" y="6910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580" name="直線コネクタ 579">
          <a:extLst>
            <a:ext uri="{FF2B5EF4-FFF2-40B4-BE49-F238E27FC236}">
              <a16:creationId xmlns:a16="http://schemas.microsoft.com/office/drawing/2014/main" id="{8DF038E3-FAF9-44F6-BA86-DDF1FE6A6CD1}"/>
            </a:ext>
          </a:extLst>
        </xdr:cNvPr>
        <xdr:cNvCxnSpPr/>
      </xdr:nvCxnSpPr>
      <xdr:spPr>
        <a:xfrm>
          <a:off x="19881850" y="690677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581" name="【一般廃棄物処理施設】&#10;一人当たり有形固定資産（償却資産）額最大値テキスト">
          <a:extLst>
            <a:ext uri="{FF2B5EF4-FFF2-40B4-BE49-F238E27FC236}">
              <a16:creationId xmlns:a16="http://schemas.microsoft.com/office/drawing/2014/main" id="{F397DE7A-A00D-45E0-A849-D56D25DDE21C}"/>
            </a:ext>
          </a:extLst>
        </xdr:cNvPr>
        <xdr:cNvSpPr txBox="1"/>
      </xdr:nvSpPr>
      <xdr:spPr>
        <a:xfrm>
          <a:off x="19989800" y="53722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582" name="直線コネクタ 581">
          <a:extLst>
            <a:ext uri="{FF2B5EF4-FFF2-40B4-BE49-F238E27FC236}">
              <a16:creationId xmlns:a16="http://schemas.microsoft.com/office/drawing/2014/main" id="{EF7B582A-21CE-4F1A-A755-466DCD782F44}"/>
            </a:ext>
          </a:extLst>
        </xdr:cNvPr>
        <xdr:cNvCxnSpPr/>
      </xdr:nvCxnSpPr>
      <xdr:spPr>
        <a:xfrm>
          <a:off x="19881850" y="55906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85451</xdr:rowOff>
    </xdr:from>
    <xdr:ext cx="599010" cy="259045"/>
    <xdr:sp macro="" textlink="">
      <xdr:nvSpPr>
        <xdr:cNvPr id="583" name="【一般廃棄物処理施設】&#10;一人当たり有形固定資産（償却資産）額平均値テキスト">
          <a:extLst>
            <a:ext uri="{FF2B5EF4-FFF2-40B4-BE49-F238E27FC236}">
              <a16:creationId xmlns:a16="http://schemas.microsoft.com/office/drawing/2014/main" id="{4E520853-D3E5-4CAA-8575-3754CA5F0F3C}"/>
            </a:ext>
          </a:extLst>
        </xdr:cNvPr>
        <xdr:cNvSpPr txBox="1"/>
      </xdr:nvSpPr>
      <xdr:spPr>
        <a:xfrm>
          <a:off x="19989800" y="66958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584" name="フローチャート: 判断 583">
          <a:extLst>
            <a:ext uri="{FF2B5EF4-FFF2-40B4-BE49-F238E27FC236}">
              <a16:creationId xmlns:a16="http://schemas.microsoft.com/office/drawing/2014/main" id="{EC0BAD61-610C-413F-8F16-017D08A2EBC7}"/>
            </a:ext>
          </a:extLst>
        </xdr:cNvPr>
        <xdr:cNvSpPr/>
      </xdr:nvSpPr>
      <xdr:spPr>
        <a:xfrm>
          <a:off x="19900900" y="67173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585" name="フローチャート: 判断 584">
          <a:extLst>
            <a:ext uri="{FF2B5EF4-FFF2-40B4-BE49-F238E27FC236}">
              <a16:creationId xmlns:a16="http://schemas.microsoft.com/office/drawing/2014/main" id="{AE0D1DC2-0C7C-4B9D-BAAB-3A0B1CA466DC}"/>
            </a:ext>
          </a:extLst>
        </xdr:cNvPr>
        <xdr:cNvSpPr/>
      </xdr:nvSpPr>
      <xdr:spPr>
        <a:xfrm>
          <a:off x="19157950" y="671976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586" name="フローチャート: 判断 585">
          <a:extLst>
            <a:ext uri="{FF2B5EF4-FFF2-40B4-BE49-F238E27FC236}">
              <a16:creationId xmlns:a16="http://schemas.microsoft.com/office/drawing/2014/main" id="{86694B60-EE2A-4653-BE6B-385309F33051}"/>
            </a:ext>
          </a:extLst>
        </xdr:cNvPr>
        <xdr:cNvSpPr/>
      </xdr:nvSpPr>
      <xdr:spPr>
        <a:xfrm>
          <a:off x="18345150" y="67325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587" name="フローチャート: 判断 586">
          <a:extLst>
            <a:ext uri="{FF2B5EF4-FFF2-40B4-BE49-F238E27FC236}">
              <a16:creationId xmlns:a16="http://schemas.microsoft.com/office/drawing/2014/main" id="{96309E5B-999D-445C-9762-D0DF51F8E7E1}"/>
            </a:ext>
          </a:extLst>
        </xdr:cNvPr>
        <xdr:cNvSpPr/>
      </xdr:nvSpPr>
      <xdr:spPr>
        <a:xfrm>
          <a:off x="17551400" y="67466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118345</xdr:rowOff>
    </xdr:from>
    <xdr:to>
      <xdr:col>98</xdr:col>
      <xdr:colOff>38100</xdr:colOff>
      <xdr:row>41</xdr:row>
      <xdr:rowOff>48495</xdr:rowOff>
    </xdr:to>
    <xdr:sp macro="" textlink="">
      <xdr:nvSpPr>
        <xdr:cNvPr id="588" name="フローチャート: 判断 587">
          <a:extLst>
            <a:ext uri="{FF2B5EF4-FFF2-40B4-BE49-F238E27FC236}">
              <a16:creationId xmlns:a16="http://schemas.microsoft.com/office/drawing/2014/main" id="{1D791C1E-63EA-4BE3-BC22-92604E21D381}"/>
            </a:ext>
          </a:extLst>
        </xdr:cNvPr>
        <xdr:cNvSpPr/>
      </xdr:nvSpPr>
      <xdr:spPr>
        <a:xfrm>
          <a:off x="16757650" y="67286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EA440317-7D5A-47B4-AA5F-63767ADD2F07}"/>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6951AF4C-8968-48E3-AC07-D8A7BB8A0B55}"/>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2230A637-79E4-4936-BCEF-5C733C1C6D07}"/>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74C195DF-1583-4982-94E5-35D3CFD5D878}"/>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8347472D-D459-4FEB-BB31-AF367A5712E3}"/>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88035</xdr:rowOff>
    </xdr:from>
    <xdr:to>
      <xdr:col>116</xdr:col>
      <xdr:colOff>114300</xdr:colOff>
      <xdr:row>40</xdr:row>
      <xdr:rowOff>18185</xdr:rowOff>
    </xdr:to>
    <xdr:sp macro="" textlink="">
      <xdr:nvSpPr>
        <xdr:cNvPr id="594" name="楕円 593">
          <a:extLst>
            <a:ext uri="{FF2B5EF4-FFF2-40B4-BE49-F238E27FC236}">
              <a16:creationId xmlns:a16="http://schemas.microsoft.com/office/drawing/2014/main" id="{D1819485-9A28-4ACE-8527-4047FC19E4CE}"/>
            </a:ext>
          </a:extLst>
        </xdr:cNvPr>
        <xdr:cNvSpPr/>
      </xdr:nvSpPr>
      <xdr:spPr>
        <a:xfrm>
          <a:off x="19900900" y="65332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110912</xdr:rowOff>
    </xdr:from>
    <xdr:ext cx="599010" cy="259045"/>
    <xdr:sp macro="" textlink="">
      <xdr:nvSpPr>
        <xdr:cNvPr id="595" name="【一般廃棄物処理施設】&#10;一人当たり有形固定資産（償却資産）額該当値テキスト">
          <a:extLst>
            <a:ext uri="{FF2B5EF4-FFF2-40B4-BE49-F238E27FC236}">
              <a16:creationId xmlns:a16="http://schemas.microsoft.com/office/drawing/2014/main" id="{433AB52C-E43F-4224-BB40-FBA814DF993D}"/>
            </a:ext>
          </a:extLst>
        </xdr:cNvPr>
        <xdr:cNvSpPr txBox="1"/>
      </xdr:nvSpPr>
      <xdr:spPr>
        <a:xfrm>
          <a:off x="19989800" y="6391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95053</xdr:rowOff>
    </xdr:from>
    <xdr:to>
      <xdr:col>112</xdr:col>
      <xdr:colOff>38100</xdr:colOff>
      <xdr:row>40</xdr:row>
      <xdr:rowOff>25203</xdr:rowOff>
    </xdr:to>
    <xdr:sp macro="" textlink="">
      <xdr:nvSpPr>
        <xdr:cNvPr id="596" name="楕円 595">
          <a:extLst>
            <a:ext uri="{FF2B5EF4-FFF2-40B4-BE49-F238E27FC236}">
              <a16:creationId xmlns:a16="http://schemas.microsoft.com/office/drawing/2014/main" id="{1A3B6F17-32EB-42C2-900C-74DAA1739D05}"/>
            </a:ext>
          </a:extLst>
        </xdr:cNvPr>
        <xdr:cNvSpPr/>
      </xdr:nvSpPr>
      <xdr:spPr>
        <a:xfrm>
          <a:off x="19157950" y="654030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138835</xdr:rowOff>
    </xdr:from>
    <xdr:to>
      <xdr:col>116</xdr:col>
      <xdr:colOff>63500</xdr:colOff>
      <xdr:row>39</xdr:row>
      <xdr:rowOff>145853</xdr:rowOff>
    </xdr:to>
    <xdr:cxnSp macro="">
      <xdr:nvCxnSpPr>
        <xdr:cNvPr id="597" name="直線コネクタ 596">
          <a:extLst>
            <a:ext uri="{FF2B5EF4-FFF2-40B4-BE49-F238E27FC236}">
              <a16:creationId xmlns:a16="http://schemas.microsoft.com/office/drawing/2014/main" id="{50720B41-262E-42DA-84E7-2719E6CDCB6B}"/>
            </a:ext>
          </a:extLst>
        </xdr:cNvPr>
        <xdr:cNvCxnSpPr/>
      </xdr:nvCxnSpPr>
      <xdr:spPr>
        <a:xfrm flipV="1">
          <a:off x="19202400" y="6584085"/>
          <a:ext cx="749300" cy="7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102406</xdr:rowOff>
    </xdr:from>
    <xdr:to>
      <xdr:col>107</xdr:col>
      <xdr:colOff>101600</xdr:colOff>
      <xdr:row>40</xdr:row>
      <xdr:rowOff>32556</xdr:rowOff>
    </xdr:to>
    <xdr:sp macro="" textlink="">
      <xdr:nvSpPr>
        <xdr:cNvPr id="598" name="楕円 597">
          <a:extLst>
            <a:ext uri="{FF2B5EF4-FFF2-40B4-BE49-F238E27FC236}">
              <a16:creationId xmlns:a16="http://schemas.microsoft.com/office/drawing/2014/main" id="{2F110EE7-2BEA-4C5A-88D7-66EAA201250F}"/>
            </a:ext>
          </a:extLst>
        </xdr:cNvPr>
        <xdr:cNvSpPr/>
      </xdr:nvSpPr>
      <xdr:spPr>
        <a:xfrm>
          <a:off x="18345150" y="65476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145853</xdr:rowOff>
    </xdr:from>
    <xdr:to>
      <xdr:col>111</xdr:col>
      <xdr:colOff>177800</xdr:colOff>
      <xdr:row>39</xdr:row>
      <xdr:rowOff>153206</xdr:rowOff>
    </xdr:to>
    <xdr:cxnSp macro="">
      <xdr:nvCxnSpPr>
        <xdr:cNvPr id="599" name="直線コネクタ 598">
          <a:extLst>
            <a:ext uri="{FF2B5EF4-FFF2-40B4-BE49-F238E27FC236}">
              <a16:creationId xmlns:a16="http://schemas.microsoft.com/office/drawing/2014/main" id="{2B5F06D7-8CD0-462F-9BD5-CC23F17A66A0}"/>
            </a:ext>
          </a:extLst>
        </xdr:cNvPr>
        <xdr:cNvCxnSpPr/>
      </xdr:nvCxnSpPr>
      <xdr:spPr>
        <a:xfrm flipV="1">
          <a:off x="18395950" y="6591103"/>
          <a:ext cx="806450" cy="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109913</xdr:rowOff>
    </xdr:from>
    <xdr:to>
      <xdr:col>102</xdr:col>
      <xdr:colOff>165100</xdr:colOff>
      <xdr:row>40</xdr:row>
      <xdr:rowOff>40063</xdr:rowOff>
    </xdr:to>
    <xdr:sp macro="" textlink="">
      <xdr:nvSpPr>
        <xdr:cNvPr id="600" name="楕円 599">
          <a:extLst>
            <a:ext uri="{FF2B5EF4-FFF2-40B4-BE49-F238E27FC236}">
              <a16:creationId xmlns:a16="http://schemas.microsoft.com/office/drawing/2014/main" id="{B9542198-8C3D-4368-9E7C-237962DEC525}"/>
            </a:ext>
          </a:extLst>
        </xdr:cNvPr>
        <xdr:cNvSpPr/>
      </xdr:nvSpPr>
      <xdr:spPr>
        <a:xfrm>
          <a:off x="17551400" y="655516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153206</xdr:rowOff>
    </xdr:from>
    <xdr:to>
      <xdr:col>107</xdr:col>
      <xdr:colOff>50800</xdr:colOff>
      <xdr:row>39</xdr:row>
      <xdr:rowOff>160713</xdr:rowOff>
    </xdr:to>
    <xdr:cxnSp macro="">
      <xdr:nvCxnSpPr>
        <xdr:cNvPr id="601" name="直線コネクタ 600">
          <a:extLst>
            <a:ext uri="{FF2B5EF4-FFF2-40B4-BE49-F238E27FC236}">
              <a16:creationId xmlns:a16="http://schemas.microsoft.com/office/drawing/2014/main" id="{ECC3D351-DFE4-40BA-9C1B-88A56036C8BF}"/>
            </a:ext>
          </a:extLst>
        </xdr:cNvPr>
        <xdr:cNvCxnSpPr/>
      </xdr:nvCxnSpPr>
      <xdr:spPr>
        <a:xfrm flipV="1">
          <a:off x="17602200" y="6598456"/>
          <a:ext cx="793750" cy="7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118764</xdr:rowOff>
    </xdr:from>
    <xdr:to>
      <xdr:col>98</xdr:col>
      <xdr:colOff>38100</xdr:colOff>
      <xdr:row>40</xdr:row>
      <xdr:rowOff>48914</xdr:rowOff>
    </xdr:to>
    <xdr:sp macro="" textlink="">
      <xdr:nvSpPr>
        <xdr:cNvPr id="602" name="楕円 601">
          <a:extLst>
            <a:ext uri="{FF2B5EF4-FFF2-40B4-BE49-F238E27FC236}">
              <a16:creationId xmlns:a16="http://schemas.microsoft.com/office/drawing/2014/main" id="{AE87B476-29EA-47D6-A69B-282827253CC8}"/>
            </a:ext>
          </a:extLst>
        </xdr:cNvPr>
        <xdr:cNvSpPr/>
      </xdr:nvSpPr>
      <xdr:spPr>
        <a:xfrm>
          <a:off x="16757650" y="656401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160713</xdr:rowOff>
    </xdr:from>
    <xdr:to>
      <xdr:col>102</xdr:col>
      <xdr:colOff>114300</xdr:colOff>
      <xdr:row>39</xdr:row>
      <xdr:rowOff>169564</xdr:rowOff>
    </xdr:to>
    <xdr:cxnSp macro="">
      <xdr:nvCxnSpPr>
        <xdr:cNvPr id="603" name="直線コネクタ 602">
          <a:extLst>
            <a:ext uri="{FF2B5EF4-FFF2-40B4-BE49-F238E27FC236}">
              <a16:creationId xmlns:a16="http://schemas.microsoft.com/office/drawing/2014/main" id="{6D149DA4-BA59-4D63-9BB8-C4A448D5BFBF}"/>
            </a:ext>
          </a:extLst>
        </xdr:cNvPr>
        <xdr:cNvCxnSpPr/>
      </xdr:nvCxnSpPr>
      <xdr:spPr>
        <a:xfrm flipV="1">
          <a:off x="16802100" y="6605963"/>
          <a:ext cx="800100" cy="2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41</xdr:row>
      <xdr:rowOff>30690</xdr:rowOff>
    </xdr:from>
    <xdr:ext cx="599010" cy="259045"/>
    <xdr:sp macro="" textlink="">
      <xdr:nvSpPr>
        <xdr:cNvPr id="604" name="n_1aveValue【一般廃棄物処理施設】&#10;一人当たり有形固定資産（償却資産）額">
          <a:extLst>
            <a:ext uri="{FF2B5EF4-FFF2-40B4-BE49-F238E27FC236}">
              <a16:creationId xmlns:a16="http://schemas.microsoft.com/office/drawing/2014/main" id="{7243AA7D-C31D-495B-BBA7-7E32983E841B}"/>
            </a:ext>
          </a:extLst>
        </xdr:cNvPr>
        <xdr:cNvSpPr txBox="1"/>
      </xdr:nvSpPr>
      <xdr:spPr>
        <a:xfrm>
          <a:off x="18915595" y="6806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43513</xdr:rowOff>
    </xdr:from>
    <xdr:ext cx="599010" cy="259045"/>
    <xdr:sp macro="" textlink="">
      <xdr:nvSpPr>
        <xdr:cNvPr id="605" name="n_2aveValue【一般廃棄物処理施設】&#10;一人当たり有形固定資産（償却資産）額">
          <a:extLst>
            <a:ext uri="{FF2B5EF4-FFF2-40B4-BE49-F238E27FC236}">
              <a16:creationId xmlns:a16="http://schemas.microsoft.com/office/drawing/2014/main" id="{1A9B8A8F-2EA0-4428-9A7E-3F5802B22F80}"/>
            </a:ext>
          </a:extLst>
        </xdr:cNvPr>
        <xdr:cNvSpPr txBox="1"/>
      </xdr:nvSpPr>
      <xdr:spPr>
        <a:xfrm>
          <a:off x="18134545" y="6818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57572</xdr:rowOff>
    </xdr:from>
    <xdr:ext cx="599010" cy="259045"/>
    <xdr:sp macro="" textlink="">
      <xdr:nvSpPr>
        <xdr:cNvPr id="606" name="n_3aveValue【一般廃棄物処理施設】&#10;一人当たり有形固定資産（償却資産）額">
          <a:extLst>
            <a:ext uri="{FF2B5EF4-FFF2-40B4-BE49-F238E27FC236}">
              <a16:creationId xmlns:a16="http://schemas.microsoft.com/office/drawing/2014/main" id="{100EB2EE-EDCE-4167-8BE3-B427F6091184}"/>
            </a:ext>
          </a:extLst>
        </xdr:cNvPr>
        <xdr:cNvSpPr txBox="1"/>
      </xdr:nvSpPr>
      <xdr:spPr>
        <a:xfrm>
          <a:off x="17321745" y="6833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39622</xdr:rowOff>
    </xdr:from>
    <xdr:ext cx="599010" cy="259045"/>
    <xdr:sp macro="" textlink="">
      <xdr:nvSpPr>
        <xdr:cNvPr id="607" name="n_4aveValue【一般廃棄物処理施設】&#10;一人当たり有形固定資産（償却資産）額">
          <a:extLst>
            <a:ext uri="{FF2B5EF4-FFF2-40B4-BE49-F238E27FC236}">
              <a16:creationId xmlns:a16="http://schemas.microsoft.com/office/drawing/2014/main" id="{B347B1B7-7815-425C-9054-259C24E21A01}"/>
            </a:ext>
          </a:extLst>
        </xdr:cNvPr>
        <xdr:cNvSpPr txBox="1"/>
      </xdr:nvSpPr>
      <xdr:spPr>
        <a:xfrm>
          <a:off x="16527995" y="6815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41730</xdr:rowOff>
    </xdr:from>
    <xdr:ext cx="599010" cy="259045"/>
    <xdr:sp macro="" textlink="">
      <xdr:nvSpPr>
        <xdr:cNvPr id="608" name="n_1mainValue【一般廃棄物処理施設】&#10;一人当たり有形固定資産（償却資産）額">
          <a:extLst>
            <a:ext uri="{FF2B5EF4-FFF2-40B4-BE49-F238E27FC236}">
              <a16:creationId xmlns:a16="http://schemas.microsoft.com/office/drawing/2014/main" id="{532A13AD-6256-488C-8541-7BDB5A42FA58}"/>
            </a:ext>
          </a:extLst>
        </xdr:cNvPr>
        <xdr:cNvSpPr txBox="1"/>
      </xdr:nvSpPr>
      <xdr:spPr>
        <a:xfrm>
          <a:off x="18915595" y="6321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49083</xdr:rowOff>
    </xdr:from>
    <xdr:ext cx="599010" cy="259045"/>
    <xdr:sp macro="" textlink="">
      <xdr:nvSpPr>
        <xdr:cNvPr id="609" name="n_2mainValue【一般廃棄物処理施設】&#10;一人当たり有形固定資産（償却資産）額">
          <a:extLst>
            <a:ext uri="{FF2B5EF4-FFF2-40B4-BE49-F238E27FC236}">
              <a16:creationId xmlns:a16="http://schemas.microsoft.com/office/drawing/2014/main" id="{16050E9E-E6AF-42FD-B159-224654BFEFD4}"/>
            </a:ext>
          </a:extLst>
        </xdr:cNvPr>
        <xdr:cNvSpPr txBox="1"/>
      </xdr:nvSpPr>
      <xdr:spPr>
        <a:xfrm>
          <a:off x="18134545" y="6329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56590</xdr:rowOff>
    </xdr:from>
    <xdr:ext cx="599010" cy="259045"/>
    <xdr:sp macro="" textlink="">
      <xdr:nvSpPr>
        <xdr:cNvPr id="610" name="n_3mainValue【一般廃棄物処理施設】&#10;一人当たり有形固定資産（償却資産）額">
          <a:extLst>
            <a:ext uri="{FF2B5EF4-FFF2-40B4-BE49-F238E27FC236}">
              <a16:creationId xmlns:a16="http://schemas.microsoft.com/office/drawing/2014/main" id="{74E8358E-19E8-4995-AC33-C015D69DE99C}"/>
            </a:ext>
          </a:extLst>
        </xdr:cNvPr>
        <xdr:cNvSpPr txBox="1"/>
      </xdr:nvSpPr>
      <xdr:spPr>
        <a:xfrm>
          <a:off x="17321745" y="6336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65441</xdr:rowOff>
    </xdr:from>
    <xdr:ext cx="599010" cy="259045"/>
    <xdr:sp macro="" textlink="">
      <xdr:nvSpPr>
        <xdr:cNvPr id="611" name="n_4mainValue【一般廃棄物処理施設】&#10;一人当たり有形固定資産（償却資産）額">
          <a:extLst>
            <a:ext uri="{FF2B5EF4-FFF2-40B4-BE49-F238E27FC236}">
              <a16:creationId xmlns:a16="http://schemas.microsoft.com/office/drawing/2014/main" id="{03D17824-74B1-4429-B8F2-33E8E4E45592}"/>
            </a:ext>
          </a:extLst>
        </xdr:cNvPr>
        <xdr:cNvSpPr txBox="1"/>
      </xdr:nvSpPr>
      <xdr:spPr>
        <a:xfrm>
          <a:off x="16527995" y="6345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2" name="正方形/長方形 611">
          <a:extLst>
            <a:ext uri="{FF2B5EF4-FFF2-40B4-BE49-F238E27FC236}">
              <a16:creationId xmlns:a16="http://schemas.microsoft.com/office/drawing/2014/main" id="{84F1F873-6A8B-4E74-86A1-6BE1FC3C5AC4}"/>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3" name="正方形/長方形 612">
          <a:extLst>
            <a:ext uri="{FF2B5EF4-FFF2-40B4-BE49-F238E27FC236}">
              <a16:creationId xmlns:a16="http://schemas.microsoft.com/office/drawing/2014/main" id="{7388991C-301A-4468-A130-33C33CB49F92}"/>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4" name="正方形/長方形 613">
          <a:extLst>
            <a:ext uri="{FF2B5EF4-FFF2-40B4-BE49-F238E27FC236}">
              <a16:creationId xmlns:a16="http://schemas.microsoft.com/office/drawing/2014/main" id="{83E76517-C109-4069-9F5F-2D705C2CCB62}"/>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5" name="正方形/長方形 614">
          <a:extLst>
            <a:ext uri="{FF2B5EF4-FFF2-40B4-BE49-F238E27FC236}">
              <a16:creationId xmlns:a16="http://schemas.microsoft.com/office/drawing/2014/main" id="{4FC2DA42-8C88-4341-BA7F-4279A0A89867}"/>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6" name="正方形/長方形 615">
          <a:extLst>
            <a:ext uri="{FF2B5EF4-FFF2-40B4-BE49-F238E27FC236}">
              <a16:creationId xmlns:a16="http://schemas.microsoft.com/office/drawing/2014/main" id="{057C6804-2592-423D-AE8E-86E18D187658}"/>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7" name="正方形/長方形 616">
          <a:extLst>
            <a:ext uri="{FF2B5EF4-FFF2-40B4-BE49-F238E27FC236}">
              <a16:creationId xmlns:a16="http://schemas.microsoft.com/office/drawing/2014/main" id="{C8571D20-7CE3-4F8B-8CED-7E88035732AD}"/>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8" name="正方形/長方形 617">
          <a:extLst>
            <a:ext uri="{FF2B5EF4-FFF2-40B4-BE49-F238E27FC236}">
              <a16:creationId xmlns:a16="http://schemas.microsoft.com/office/drawing/2014/main" id="{B51663FF-FC59-4F49-A520-2003B6B7A529}"/>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9" name="正方形/長方形 618">
          <a:extLst>
            <a:ext uri="{FF2B5EF4-FFF2-40B4-BE49-F238E27FC236}">
              <a16:creationId xmlns:a16="http://schemas.microsoft.com/office/drawing/2014/main" id="{F2C53E96-80CA-4007-8002-205371178F1E}"/>
            </a:ext>
          </a:extLst>
        </xdr:cNvPr>
        <xdr:cNvSpPr/>
      </xdr:nvSpPr>
      <xdr:spPr>
        <a:xfrm>
          <a:off x="11207750" y="88138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20" name="正方形/長方形 619">
          <a:extLst>
            <a:ext uri="{FF2B5EF4-FFF2-40B4-BE49-F238E27FC236}">
              <a16:creationId xmlns:a16="http://schemas.microsoft.com/office/drawing/2014/main" id="{2BED4639-3EFC-472F-95B2-62D2E353D857}"/>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21" name="正方形/長方形 620">
          <a:extLst>
            <a:ext uri="{FF2B5EF4-FFF2-40B4-BE49-F238E27FC236}">
              <a16:creationId xmlns:a16="http://schemas.microsoft.com/office/drawing/2014/main" id="{5C17DD0C-9BD5-4886-AF98-04A3D4C6608A}"/>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22" name="正方形/長方形 621">
          <a:extLst>
            <a:ext uri="{FF2B5EF4-FFF2-40B4-BE49-F238E27FC236}">
              <a16:creationId xmlns:a16="http://schemas.microsoft.com/office/drawing/2014/main" id="{8D1280B7-7A55-4AA8-B994-2319902820CC}"/>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23" name="正方形/長方形 622">
          <a:extLst>
            <a:ext uri="{FF2B5EF4-FFF2-40B4-BE49-F238E27FC236}">
              <a16:creationId xmlns:a16="http://schemas.microsoft.com/office/drawing/2014/main" id="{00EDA0DA-7F07-4542-9CBC-EF112ED820C8}"/>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24" name="正方形/長方形 623">
          <a:extLst>
            <a:ext uri="{FF2B5EF4-FFF2-40B4-BE49-F238E27FC236}">
              <a16:creationId xmlns:a16="http://schemas.microsoft.com/office/drawing/2014/main" id="{6592B702-8565-4B27-A7C8-DA318B7FC3A3}"/>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5" name="正方形/長方形 624">
          <a:extLst>
            <a:ext uri="{FF2B5EF4-FFF2-40B4-BE49-F238E27FC236}">
              <a16:creationId xmlns:a16="http://schemas.microsoft.com/office/drawing/2014/main" id="{0A8F76BB-18A6-4657-BAEF-FA7B940F0246}"/>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6" name="正方形/長方形 625">
          <a:extLst>
            <a:ext uri="{FF2B5EF4-FFF2-40B4-BE49-F238E27FC236}">
              <a16:creationId xmlns:a16="http://schemas.microsoft.com/office/drawing/2014/main" id="{9D665D5C-1C93-4FA1-B790-1F29E175F8C0}"/>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7" name="正方形/長方形 626">
          <a:extLst>
            <a:ext uri="{FF2B5EF4-FFF2-40B4-BE49-F238E27FC236}">
              <a16:creationId xmlns:a16="http://schemas.microsoft.com/office/drawing/2014/main" id="{0E29A2B9-FC17-4987-8B37-A166E088286A}"/>
            </a:ext>
          </a:extLst>
        </xdr:cNvPr>
        <xdr:cNvSpPr/>
      </xdr:nvSpPr>
      <xdr:spPr>
        <a:xfrm>
          <a:off x="16459200" y="88138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38C1F3DB-A5ED-4EDB-B444-FD90C5846040}"/>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87AEB909-B413-4E9F-8B54-44AB9D3F32F7}"/>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3E291326-F980-4A8C-B966-B77397AACC3A}"/>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253BD5AC-D7D0-4F91-972A-D2C336B2BB42}"/>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1797EA5E-A7A9-4B9F-8BBA-A91943280334}"/>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4F13351D-03D0-4F03-8CCE-D3AEBEA63F06}"/>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90028EAF-E4CD-4D7E-A1E7-D2619395652B}"/>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0C70D174-ED87-4B43-AB48-D75D1AB185DF}"/>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a:extLst>
            <a:ext uri="{FF2B5EF4-FFF2-40B4-BE49-F238E27FC236}">
              <a16:creationId xmlns:a16="http://schemas.microsoft.com/office/drawing/2014/main" id="{55E88F1E-3B30-4715-B402-6F342FB7AF37}"/>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a:extLst>
            <a:ext uri="{FF2B5EF4-FFF2-40B4-BE49-F238E27FC236}">
              <a16:creationId xmlns:a16="http://schemas.microsoft.com/office/drawing/2014/main" id="{249F1BD4-7F39-47F1-A2CC-F6CBCE58E051}"/>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a:extLst>
            <a:ext uri="{FF2B5EF4-FFF2-40B4-BE49-F238E27FC236}">
              <a16:creationId xmlns:a16="http://schemas.microsoft.com/office/drawing/2014/main" id="{6A9ABFBE-4C49-40B6-B44B-86B964301806}"/>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9" name="直線コネクタ 638">
          <a:extLst>
            <a:ext uri="{FF2B5EF4-FFF2-40B4-BE49-F238E27FC236}">
              <a16:creationId xmlns:a16="http://schemas.microsoft.com/office/drawing/2014/main" id="{7F6040AA-A17E-4D52-B95D-30F02B6AC59F}"/>
            </a:ext>
          </a:extLst>
        </xdr:cNvPr>
        <xdr:cNvCxnSpPr/>
      </xdr:nvCxnSpPr>
      <xdr:spPr>
        <a:xfrm>
          <a:off x="11207750" y="143673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0" name="テキスト ボックス 639">
          <a:extLst>
            <a:ext uri="{FF2B5EF4-FFF2-40B4-BE49-F238E27FC236}">
              <a16:creationId xmlns:a16="http://schemas.microsoft.com/office/drawing/2014/main" id="{ED6E81B6-5A0F-4326-ABD4-68B73C7639D4}"/>
            </a:ext>
          </a:extLst>
        </xdr:cNvPr>
        <xdr:cNvSpPr txBox="1"/>
      </xdr:nvSpPr>
      <xdr:spPr>
        <a:xfrm>
          <a:off x="107977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1" name="直線コネクタ 640">
          <a:extLst>
            <a:ext uri="{FF2B5EF4-FFF2-40B4-BE49-F238E27FC236}">
              <a16:creationId xmlns:a16="http://schemas.microsoft.com/office/drawing/2014/main" id="{76B62EF9-54E6-4088-92C7-7BB298B70A7D}"/>
            </a:ext>
          </a:extLst>
        </xdr:cNvPr>
        <xdr:cNvCxnSpPr/>
      </xdr:nvCxnSpPr>
      <xdr:spPr>
        <a:xfrm>
          <a:off x="11207750" y="140534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2" name="テキスト ボックス 641">
          <a:extLst>
            <a:ext uri="{FF2B5EF4-FFF2-40B4-BE49-F238E27FC236}">
              <a16:creationId xmlns:a16="http://schemas.microsoft.com/office/drawing/2014/main" id="{5AE74661-C0B7-40B0-9813-EC679BE33BF9}"/>
            </a:ext>
          </a:extLst>
        </xdr:cNvPr>
        <xdr:cNvSpPr txBox="1"/>
      </xdr:nvSpPr>
      <xdr:spPr>
        <a:xfrm>
          <a:off x="108427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3" name="直線コネクタ 642">
          <a:extLst>
            <a:ext uri="{FF2B5EF4-FFF2-40B4-BE49-F238E27FC236}">
              <a16:creationId xmlns:a16="http://schemas.microsoft.com/office/drawing/2014/main" id="{60FA9B81-E0FC-4368-9E84-76D27CFCD4FF}"/>
            </a:ext>
          </a:extLst>
        </xdr:cNvPr>
        <xdr:cNvCxnSpPr/>
      </xdr:nvCxnSpPr>
      <xdr:spPr>
        <a:xfrm>
          <a:off x="11207750" y="137395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4" name="テキスト ボックス 643">
          <a:extLst>
            <a:ext uri="{FF2B5EF4-FFF2-40B4-BE49-F238E27FC236}">
              <a16:creationId xmlns:a16="http://schemas.microsoft.com/office/drawing/2014/main" id="{BAE097F8-A5D8-4A94-8476-B84FA66CD9DA}"/>
            </a:ext>
          </a:extLst>
        </xdr:cNvPr>
        <xdr:cNvSpPr txBox="1"/>
      </xdr:nvSpPr>
      <xdr:spPr>
        <a:xfrm>
          <a:off x="108427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5" name="直線コネクタ 644">
          <a:extLst>
            <a:ext uri="{FF2B5EF4-FFF2-40B4-BE49-F238E27FC236}">
              <a16:creationId xmlns:a16="http://schemas.microsoft.com/office/drawing/2014/main" id="{3B2BA672-3DD0-439D-9C93-BCF7A76256F3}"/>
            </a:ext>
          </a:extLst>
        </xdr:cNvPr>
        <xdr:cNvCxnSpPr/>
      </xdr:nvCxnSpPr>
      <xdr:spPr>
        <a:xfrm>
          <a:off x="11207750" y="134257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6" name="テキスト ボックス 645">
          <a:extLst>
            <a:ext uri="{FF2B5EF4-FFF2-40B4-BE49-F238E27FC236}">
              <a16:creationId xmlns:a16="http://schemas.microsoft.com/office/drawing/2014/main" id="{40B46CFE-FF8E-4DD5-9B2A-50F6E5827366}"/>
            </a:ext>
          </a:extLst>
        </xdr:cNvPr>
        <xdr:cNvSpPr txBox="1"/>
      </xdr:nvSpPr>
      <xdr:spPr>
        <a:xfrm>
          <a:off x="108427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7" name="直線コネクタ 646">
          <a:extLst>
            <a:ext uri="{FF2B5EF4-FFF2-40B4-BE49-F238E27FC236}">
              <a16:creationId xmlns:a16="http://schemas.microsoft.com/office/drawing/2014/main" id="{85C7A351-0280-4F1B-97F7-E1C25349E365}"/>
            </a:ext>
          </a:extLst>
        </xdr:cNvPr>
        <xdr:cNvCxnSpPr/>
      </xdr:nvCxnSpPr>
      <xdr:spPr>
        <a:xfrm>
          <a:off x="11207750" y="131118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8" name="テキスト ボックス 647">
          <a:extLst>
            <a:ext uri="{FF2B5EF4-FFF2-40B4-BE49-F238E27FC236}">
              <a16:creationId xmlns:a16="http://schemas.microsoft.com/office/drawing/2014/main" id="{E5A41F0E-B2FB-4E03-B88A-2B2C2CC3AF2C}"/>
            </a:ext>
          </a:extLst>
        </xdr:cNvPr>
        <xdr:cNvSpPr txBox="1"/>
      </xdr:nvSpPr>
      <xdr:spPr>
        <a:xfrm>
          <a:off x="108427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9" name="直線コネクタ 648">
          <a:extLst>
            <a:ext uri="{FF2B5EF4-FFF2-40B4-BE49-F238E27FC236}">
              <a16:creationId xmlns:a16="http://schemas.microsoft.com/office/drawing/2014/main" id="{6E50C709-6E4C-4250-A567-986D747C536C}"/>
            </a:ext>
          </a:extLst>
        </xdr:cNvPr>
        <xdr:cNvCxnSpPr/>
      </xdr:nvCxnSpPr>
      <xdr:spPr>
        <a:xfrm>
          <a:off x="11207750" y="127979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0" name="テキスト ボックス 649">
          <a:extLst>
            <a:ext uri="{FF2B5EF4-FFF2-40B4-BE49-F238E27FC236}">
              <a16:creationId xmlns:a16="http://schemas.microsoft.com/office/drawing/2014/main" id="{B2E50D9F-2B01-444A-85CE-350D5A3087A7}"/>
            </a:ext>
          </a:extLst>
        </xdr:cNvPr>
        <xdr:cNvSpPr txBox="1"/>
      </xdr:nvSpPr>
      <xdr:spPr>
        <a:xfrm>
          <a:off x="1090691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1" name="直線コネクタ 650">
          <a:extLst>
            <a:ext uri="{FF2B5EF4-FFF2-40B4-BE49-F238E27FC236}">
              <a16:creationId xmlns:a16="http://schemas.microsoft.com/office/drawing/2014/main" id="{281F267E-6D8B-4F75-8232-29AAB9A9FB81}"/>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2" name="【消防施設】&#10;有形固定資産減価償却率グラフ枠">
          <a:extLst>
            <a:ext uri="{FF2B5EF4-FFF2-40B4-BE49-F238E27FC236}">
              <a16:creationId xmlns:a16="http://schemas.microsoft.com/office/drawing/2014/main" id="{5C9492AF-2F0E-4D73-B281-A781CDD1687A}"/>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653" name="直線コネクタ 652">
          <a:extLst>
            <a:ext uri="{FF2B5EF4-FFF2-40B4-BE49-F238E27FC236}">
              <a16:creationId xmlns:a16="http://schemas.microsoft.com/office/drawing/2014/main" id="{52ED3748-CB62-4215-9948-652E5287F1F6}"/>
            </a:ext>
          </a:extLst>
        </xdr:cNvPr>
        <xdr:cNvCxnSpPr/>
      </xdr:nvCxnSpPr>
      <xdr:spPr>
        <a:xfrm flipV="1">
          <a:off x="14699614" y="12886145"/>
          <a:ext cx="0" cy="1481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4" name="【消防施設】&#10;有形固定資産減価償却率最小値テキスト">
          <a:extLst>
            <a:ext uri="{FF2B5EF4-FFF2-40B4-BE49-F238E27FC236}">
              <a16:creationId xmlns:a16="http://schemas.microsoft.com/office/drawing/2014/main" id="{6E221E2B-C0B9-47DA-A63C-8BFDB4EE48CF}"/>
            </a:ext>
          </a:extLst>
        </xdr:cNvPr>
        <xdr:cNvSpPr txBox="1"/>
      </xdr:nvSpPr>
      <xdr:spPr>
        <a:xfrm>
          <a:off x="1473835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5" name="直線コネクタ 654">
          <a:extLst>
            <a:ext uri="{FF2B5EF4-FFF2-40B4-BE49-F238E27FC236}">
              <a16:creationId xmlns:a16="http://schemas.microsoft.com/office/drawing/2014/main" id="{E2C41DEE-DB0F-419F-9AE9-C1C48396000F}"/>
            </a:ext>
          </a:extLst>
        </xdr:cNvPr>
        <xdr:cNvCxnSpPr/>
      </xdr:nvCxnSpPr>
      <xdr:spPr>
        <a:xfrm>
          <a:off x="146113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656" name="【消防施設】&#10;有形固定資産減価償却率最大値テキスト">
          <a:extLst>
            <a:ext uri="{FF2B5EF4-FFF2-40B4-BE49-F238E27FC236}">
              <a16:creationId xmlns:a16="http://schemas.microsoft.com/office/drawing/2014/main" id="{7C0F715F-4E1A-4B90-BFF5-8C708FB168C9}"/>
            </a:ext>
          </a:extLst>
        </xdr:cNvPr>
        <xdr:cNvSpPr txBox="1"/>
      </xdr:nvSpPr>
      <xdr:spPr>
        <a:xfrm>
          <a:off x="14738350" y="126677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657" name="直線コネクタ 656">
          <a:extLst>
            <a:ext uri="{FF2B5EF4-FFF2-40B4-BE49-F238E27FC236}">
              <a16:creationId xmlns:a16="http://schemas.microsoft.com/office/drawing/2014/main" id="{D29CAA37-2BF2-4342-B7C0-B2BB6AE3681C}"/>
            </a:ext>
          </a:extLst>
        </xdr:cNvPr>
        <xdr:cNvCxnSpPr/>
      </xdr:nvCxnSpPr>
      <xdr:spPr>
        <a:xfrm>
          <a:off x="14611350" y="128861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33038</xdr:rowOff>
    </xdr:from>
    <xdr:ext cx="405111" cy="259045"/>
    <xdr:sp macro="" textlink="">
      <xdr:nvSpPr>
        <xdr:cNvPr id="658" name="【消防施設】&#10;有形固定資産減価償却率平均値テキスト">
          <a:extLst>
            <a:ext uri="{FF2B5EF4-FFF2-40B4-BE49-F238E27FC236}">
              <a16:creationId xmlns:a16="http://schemas.microsoft.com/office/drawing/2014/main" id="{8327B561-1F87-40B8-98C3-06FAFB717A86}"/>
            </a:ext>
          </a:extLst>
        </xdr:cNvPr>
        <xdr:cNvSpPr txBox="1"/>
      </xdr:nvSpPr>
      <xdr:spPr>
        <a:xfrm>
          <a:off x="14738350" y="13577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659" name="フローチャート: 判断 658">
          <a:extLst>
            <a:ext uri="{FF2B5EF4-FFF2-40B4-BE49-F238E27FC236}">
              <a16:creationId xmlns:a16="http://schemas.microsoft.com/office/drawing/2014/main" id="{CFA9BBA8-5DFF-42D3-94BD-8556F02B43CF}"/>
            </a:ext>
          </a:extLst>
        </xdr:cNvPr>
        <xdr:cNvSpPr/>
      </xdr:nvSpPr>
      <xdr:spPr>
        <a:xfrm>
          <a:off x="14649450" y="1371981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660" name="フローチャート: 判断 659">
          <a:extLst>
            <a:ext uri="{FF2B5EF4-FFF2-40B4-BE49-F238E27FC236}">
              <a16:creationId xmlns:a16="http://schemas.microsoft.com/office/drawing/2014/main" id="{4038026A-B1E8-49D5-A08C-20E9C51CADDD}"/>
            </a:ext>
          </a:extLst>
        </xdr:cNvPr>
        <xdr:cNvSpPr/>
      </xdr:nvSpPr>
      <xdr:spPr>
        <a:xfrm>
          <a:off x="13887450" y="136706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661" name="フローチャート: 判断 660">
          <a:extLst>
            <a:ext uri="{FF2B5EF4-FFF2-40B4-BE49-F238E27FC236}">
              <a16:creationId xmlns:a16="http://schemas.microsoft.com/office/drawing/2014/main" id="{3B4B3479-76A6-42AF-B27E-B8938969BE95}"/>
            </a:ext>
          </a:extLst>
        </xdr:cNvPr>
        <xdr:cNvSpPr/>
      </xdr:nvSpPr>
      <xdr:spPr>
        <a:xfrm>
          <a:off x="13093700" y="136396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662" name="フローチャート: 判断 661">
          <a:extLst>
            <a:ext uri="{FF2B5EF4-FFF2-40B4-BE49-F238E27FC236}">
              <a16:creationId xmlns:a16="http://schemas.microsoft.com/office/drawing/2014/main" id="{1D4D5929-509D-49E3-8150-22D206B84F61}"/>
            </a:ext>
          </a:extLst>
        </xdr:cNvPr>
        <xdr:cNvSpPr/>
      </xdr:nvSpPr>
      <xdr:spPr>
        <a:xfrm>
          <a:off x="12299950" y="1362492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88537</xdr:rowOff>
    </xdr:from>
    <xdr:to>
      <xdr:col>67</xdr:col>
      <xdr:colOff>101600</xdr:colOff>
      <xdr:row>83</xdr:row>
      <xdr:rowOff>18687</xdr:rowOff>
    </xdr:to>
    <xdr:sp macro="" textlink="">
      <xdr:nvSpPr>
        <xdr:cNvPr id="663" name="フローチャート: 判断 662">
          <a:extLst>
            <a:ext uri="{FF2B5EF4-FFF2-40B4-BE49-F238E27FC236}">
              <a16:creationId xmlns:a16="http://schemas.microsoft.com/office/drawing/2014/main" id="{E9297483-DF6C-4797-9FF3-74C34A1370CF}"/>
            </a:ext>
          </a:extLst>
        </xdr:cNvPr>
        <xdr:cNvSpPr/>
      </xdr:nvSpPr>
      <xdr:spPr>
        <a:xfrm>
          <a:off x="11487150" y="1363308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6E878086-C225-40F2-A4A5-35AA5E531661}"/>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F9E66FEA-5A79-4612-989F-23999D2F8E29}"/>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545D704F-C97C-499A-87BC-20B4C54923D2}"/>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86127358-2141-41A8-8780-6EA33DD84DB7}"/>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95DA2F2C-7D13-4FF9-8889-37FFACFCE838}"/>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15058</xdr:rowOff>
    </xdr:from>
    <xdr:to>
      <xdr:col>85</xdr:col>
      <xdr:colOff>177800</xdr:colOff>
      <xdr:row>83</xdr:row>
      <xdr:rowOff>116658</xdr:rowOff>
    </xdr:to>
    <xdr:sp macro="" textlink="">
      <xdr:nvSpPr>
        <xdr:cNvPr id="669" name="楕円 668">
          <a:extLst>
            <a:ext uri="{FF2B5EF4-FFF2-40B4-BE49-F238E27FC236}">
              <a16:creationId xmlns:a16="http://schemas.microsoft.com/office/drawing/2014/main" id="{E2EC962C-12A8-421A-98ED-50B72E99B00F}"/>
            </a:ext>
          </a:extLst>
        </xdr:cNvPr>
        <xdr:cNvSpPr/>
      </xdr:nvSpPr>
      <xdr:spPr>
        <a:xfrm>
          <a:off x="14649450" y="13724708"/>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164935</xdr:rowOff>
    </xdr:from>
    <xdr:ext cx="405111" cy="259045"/>
    <xdr:sp macro="" textlink="">
      <xdr:nvSpPr>
        <xdr:cNvPr id="670" name="【消防施設】&#10;有形固定資産減価償却率該当値テキスト">
          <a:extLst>
            <a:ext uri="{FF2B5EF4-FFF2-40B4-BE49-F238E27FC236}">
              <a16:creationId xmlns:a16="http://schemas.microsoft.com/office/drawing/2014/main" id="{EAF83FD3-699A-4D3D-805C-46B994B6A245}"/>
            </a:ext>
          </a:extLst>
        </xdr:cNvPr>
        <xdr:cNvSpPr txBox="1"/>
      </xdr:nvSpPr>
      <xdr:spPr>
        <a:xfrm>
          <a:off x="14738350" y="13709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90170</xdr:rowOff>
    </xdr:from>
    <xdr:to>
      <xdr:col>81</xdr:col>
      <xdr:colOff>101600</xdr:colOff>
      <xdr:row>83</xdr:row>
      <xdr:rowOff>20320</xdr:rowOff>
    </xdr:to>
    <xdr:sp macro="" textlink="">
      <xdr:nvSpPr>
        <xdr:cNvPr id="671" name="楕円 670">
          <a:extLst>
            <a:ext uri="{FF2B5EF4-FFF2-40B4-BE49-F238E27FC236}">
              <a16:creationId xmlns:a16="http://schemas.microsoft.com/office/drawing/2014/main" id="{D46604AC-38C2-45A3-925E-32764ABFE837}"/>
            </a:ext>
          </a:extLst>
        </xdr:cNvPr>
        <xdr:cNvSpPr/>
      </xdr:nvSpPr>
      <xdr:spPr>
        <a:xfrm>
          <a:off x="13887450" y="136347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140970</xdr:rowOff>
    </xdr:from>
    <xdr:to>
      <xdr:col>85</xdr:col>
      <xdr:colOff>127000</xdr:colOff>
      <xdr:row>83</xdr:row>
      <xdr:rowOff>65858</xdr:rowOff>
    </xdr:to>
    <xdr:cxnSp macro="">
      <xdr:nvCxnSpPr>
        <xdr:cNvPr id="672" name="直線コネクタ 671">
          <a:extLst>
            <a:ext uri="{FF2B5EF4-FFF2-40B4-BE49-F238E27FC236}">
              <a16:creationId xmlns:a16="http://schemas.microsoft.com/office/drawing/2014/main" id="{CA322CB0-A602-411A-9519-A18A616F358C}"/>
            </a:ext>
          </a:extLst>
        </xdr:cNvPr>
        <xdr:cNvCxnSpPr/>
      </xdr:nvCxnSpPr>
      <xdr:spPr>
        <a:xfrm>
          <a:off x="13938250" y="13685520"/>
          <a:ext cx="762000" cy="89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162016</xdr:rowOff>
    </xdr:from>
    <xdr:to>
      <xdr:col>76</xdr:col>
      <xdr:colOff>165100</xdr:colOff>
      <xdr:row>82</xdr:row>
      <xdr:rowOff>92166</xdr:rowOff>
    </xdr:to>
    <xdr:sp macro="" textlink="">
      <xdr:nvSpPr>
        <xdr:cNvPr id="673" name="楕円 672">
          <a:extLst>
            <a:ext uri="{FF2B5EF4-FFF2-40B4-BE49-F238E27FC236}">
              <a16:creationId xmlns:a16="http://schemas.microsoft.com/office/drawing/2014/main" id="{C1720FEA-9213-426C-B7C0-79E5CA307A42}"/>
            </a:ext>
          </a:extLst>
        </xdr:cNvPr>
        <xdr:cNvSpPr/>
      </xdr:nvSpPr>
      <xdr:spPr>
        <a:xfrm>
          <a:off x="13093700" y="1354146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41366</xdr:rowOff>
    </xdr:from>
    <xdr:to>
      <xdr:col>81</xdr:col>
      <xdr:colOff>50800</xdr:colOff>
      <xdr:row>82</xdr:row>
      <xdr:rowOff>140970</xdr:rowOff>
    </xdr:to>
    <xdr:cxnSp macro="">
      <xdr:nvCxnSpPr>
        <xdr:cNvPr id="674" name="直線コネクタ 673">
          <a:extLst>
            <a:ext uri="{FF2B5EF4-FFF2-40B4-BE49-F238E27FC236}">
              <a16:creationId xmlns:a16="http://schemas.microsoft.com/office/drawing/2014/main" id="{74EF8A5A-8E25-438F-A658-9A3414D89FB1}"/>
            </a:ext>
          </a:extLst>
        </xdr:cNvPr>
        <xdr:cNvCxnSpPr/>
      </xdr:nvCxnSpPr>
      <xdr:spPr>
        <a:xfrm>
          <a:off x="13144500" y="13585916"/>
          <a:ext cx="793750" cy="99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62412</xdr:rowOff>
    </xdr:from>
    <xdr:to>
      <xdr:col>72</xdr:col>
      <xdr:colOff>38100</xdr:colOff>
      <xdr:row>81</xdr:row>
      <xdr:rowOff>164012</xdr:rowOff>
    </xdr:to>
    <xdr:sp macro="" textlink="">
      <xdr:nvSpPr>
        <xdr:cNvPr id="675" name="楕円 674">
          <a:extLst>
            <a:ext uri="{FF2B5EF4-FFF2-40B4-BE49-F238E27FC236}">
              <a16:creationId xmlns:a16="http://schemas.microsoft.com/office/drawing/2014/main" id="{1B736A9F-F9AB-4591-9BF8-1F42C37ABC3E}"/>
            </a:ext>
          </a:extLst>
        </xdr:cNvPr>
        <xdr:cNvSpPr/>
      </xdr:nvSpPr>
      <xdr:spPr>
        <a:xfrm>
          <a:off x="12299950" y="1344186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113212</xdr:rowOff>
    </xdr:from>
    <xdr:to>
      <xdr:col>76</xdr:col>
      <xdr:colOff>114300</xdr:colOff>
      <xdr:row>82</xdr:row>
      <xdr:rowOff>41366</xdr:rowOff>
    </xdr:to>
    <xdr:cxnSp macro="">
      <xdr:nvCxnSpPr>
        <xdr:cNvPr id="676" name="直線コネクタ 675">
          <a:extLst>
            <a:ext uri="{FF2B5EF4-FFF2-40B4-BE49-F238E27FC236}">
              <a16:creationId xmlns:a16="http://schemas.microsoft.com/office/drawing/2014/main" id="{F2EE6C31-AB2C-42CB-94B0-90C65DE666B8}"/>
            </a:ext>
          </a:extLst>
        </xdr:cNvPr>
        <xdr:cNvCxnSpPr/>
      </xdr:nvCxnSpPr>
      <xdr:spPr>
        <a:xfrm>
          <a:off x="12344400" y="13492662"/>
          <a:ext cx="800100" cy="93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6894</xdr:rowOff>
    </xdr:from>
    <xdr:to>
      <xdr:col>67</xdr:col>
      <xdr:colOff>101600</xdr:colOff>
      <xdr:row>85</xdr:row>
      <xdr:rowOff>108494</xdr:rowOff>
    </xdr:to>
    <xdr:sp macro="" textlink="">
      <xdr:nvSpPr>
        <xdr:cNvPr id="677" name="楕円 676">
          <a:extLst>
            <a:ext uri="{FF2B5EF4-FFF2-40B4-BE49-F238E27FC236}">
              <a16:creationId xmlns:a16="http://schemas.microsoft.com/office/drawing/2014/main" id="{9C1D4078-9707-4701-BBC4-8FAB68CE2F28}"/>
            </a:ext>
          </a:extLst>
        </xdr:cNvPr>
        <xdr:cNvSpPr/>
      </xdr:nvSpPr>
      <xdr:spPr>
        <a:xfrm>
          <a:off x="11487150" y="1404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113212</xdr:rowOff>
    </xdr:from>
    <xdr:to>
      <xdr:col>71</xdr:col>
      <xdr:colOff>177800</xdr:colOff>
      <xdr:row>85</xdr:row>
      <xdr:rowOff>57694</xdr:rowOff>
    </xdr:to>
    <xdr:cxnSp macro="">
      <xdr:nvCxnSpPr>
        <xdr:cNvPr id="678" name="直線コネクタ 677">
          <a:extLst>
            <a:ext uri="{FF2B5EF4-FFF2-40B4-BE49-F238E27FC236}">
              <a16:creationId xmlns:a16="http://schemas.microsoft.com/office/drawing/2014/main" id="{484D99D8-8E57-494B-850E-7D8AB0F1E4B9}"/>
            </a:ext>
          </a:extLst>
        </xdr:cNvPr>
        <xdr:cNvCxnSpPr/>
      </xdr:nvCxnSpPr>
      <xdr:spPr>
        <a:xfrm flipV="1">
          <a:off x="11537950" y="13492662"/>
          <a:ext cx="806450" cy="604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47370</xdr:rowOff>
    </xdr:from>
    <xdr:ext cx="405111" cy="259045"/>
    <xdr:sp macro="" textlink="">
      <xdr:nvSpPr>
        <xdr:cNvPr id="679" name="n_1aveValue【消防施設】&#10;有形固定資産減価償却率">
          <a:extLst>
            <a:ext uri="{FF2B5EF4-FFF2-40B4-BE49-F238E27FC236}">
              <a16:creationId xmlns:a16="http://schemas.microsoft.com/office/drawing/2014/main" id="{A77AD756-7FCE-4E2C-AB24-BFD8747E165A}"/>
            </a:ext>
          </a:extLst>
        </xdr:cNvPr>
        <xdr:cNvSpPr txBox="1"/>
      </xdr:nvSpPr>
      <xdr:spPr>
        <a:xfrm>
          <a:off x="13742044" y="13757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16346</xdr:rowOff>
    </xdr:from>
    <xdr:ext cx="405111" cy="259045"/>
    <xdr:sp macro="" textlink="">
      <xdr:nvSpPr>
        <xdr:cNvPr id="680" name="n_2aveValue【消防施設】&#10;有形固定資産減価償却率">
          <a:extLst>
            <a:ext uri="{FF2B5EF4-FFF2-40B4-BE49-F238E27FC236}">
              <a16:creationId xmlns:a16="http://schemas.microsoft.com/office/drawing/2014/main" id="{17BBC273-5CED-47A3-83C0-293946E1AC8D}"/>
            </a:ext>
          </a:extLst>
        </xdr:cNvPr>
        <xdr:cNvSpPr txBox="1"/>
      </xdr:nvSpPr>
      <xdr:spPr>
        <a:xfrm>
          <a:off x="12960994" y="13725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1650</xdr:rowOff>
    </xdr:from>
    <xdr:ext cx="405111" cy="259045"/>
    <xdr:sp macro="" textlink="">
      <xdr:nvSpPr>
        <xdr:cNvPr id="681" name="n_3aveValue【消防施設】&#10;有形固定資産減価償却率">
          <a:extLst>
            <a:ext uri="{FF2B5EF4-FFF2-40B4-BE49-F238E27FC236}">
              <a16:creationId xmlns:a16="http://schemas.microsoft.com/office/drawing/2014/main" id="{8E5BF97C-D0D1-4972-873F-8ED5999925AF}"/>
            </a:ext>
          </a:extLst>
        </xdr:cNvPr>
        <xdr:cNvSpPr txBox="1"/>
      </xdr:nvSpPr>
      <xdr:spPr>
        <a:xfrm>
          <a:off x="12167244" y="13711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35214</xdr:rowOff>
    </xdr:from>
    <xdr:ext cx="405111" cy="259045"/>
    <xdr:sp macro="" textlink="">
      <xdr:nvSpPr>
        <xdr:cNvPr id="682" name="n_4aveValue【消防施設】&#10;有形固定資産減価償却率">
          <a:extLst>
            <a:ext uri="{FF2B5EF4-FFF2-40B4-BE49-F238E27FC236}">
              <a16:creationId xmlns:a16="http://schemas.microsoft.com/office/drawing/2014/main" id="{60009EB7-BD4E-476E-A168-298C8F0D020B}"/>
            </a:ext>
          </a:extLst>
        </xdr:cNvPr>
        <xdr:cNvSpPr txBox="1"/>
      </xdr:nvSpPr>
      <xdr:spPr>
        <a:xfrm>
          <a:off x="11354444" y="13414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36847</xdr:rowOff>
    </xdr:from>
    <xdr:ext cx="405111" cy="259045"/>
    <xdr:sp macro="" textlink="">
      <xdr:nvSpPr>
        <xdr:cNvPr id="683" name="n_1mainValue【消防施設】&#10;有形固定資産減価償却率">
          <a:extLst>
            <a:ext uri="{FF2B5EF4-FFF2-40B4-BE49-F238E27FC236}">
              <a16:creationId xmlns:a16="http://schemas.microsoft.com/office/drawing/2014/main" id="{BD995D47-2570-4EF2-B44A-896081317C3E}"/>
            </a:ext>
          </a:extLst>
        </xdr:cNvPr>
        <xdr:cNvSpPr txBox="1"/>
      </xdr:nvSpPr>
      <xdr:spPr>
        <a:xfrm>
          <a:off x="13742044" y="13416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108693</xdr:rowOff>
    </xdr:from>
    <xdr:ext cx="405111" cy="259045"/>
    <xdr:sp macro="" textlink="">
      <xdr:nvSpPr>
        <xdr:cNvPr id="684" name="n_2mainValue【消防施設】&#10;有形固定資産減価償却率">
          <a:extLst>
            <a:ext uri="{FF2B5EF4-FFF2-40B4-BE49-F238E27FC236}">
              <a16:creationId xmlns:a16="http://schemas.microsoft.com/office/drawing/2014/main" id="{AA710B78-0D54-4688-BA53-5BB5E1EABF80}"/>
            </a:ext>
          </a:extLst>
        </xdr:cNvPr>
        <xdr:cNvSpPr txBox="1"/>
      </xdr:nvSpPr>
      <xdr:spPr>
        <a:xfrm>
          <a:off x="12960994" y="13323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9089</xdr:rowOff>
    </xdr:from>
    <xdr:ext cx="405111" cy="259045"/>
    <xdr:sp macro="" textlink="">
      <xdr:nvSpPr>
        <xdr:cNvPr id="685" name="n_3mainValue【消防施設】&#10;有形固定資産減価償却率">
          <a:extLst>
            <a:ext uri="{FF2B5EF4-FFF2-40B4-BE49-F238E27FC236}">
              <a16:creationId xmlns:a16="http://schemas.microsoft.com/office/drawing/2014/main" id="{385786DD-4026-4BF0-AF12-A1BD11694AEE}"/>
            </a:ext>
          </a:extLst>
        </xdr:cNvPr>
        <xdr:cNvSpPr txBox="1"/>
      </xdr:nvSpPr>
      <xdr:spPr>
        <a:xfrm>
          <a:off x="12167244" y="13223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99621</xdr:rowOff>
    </xdr:from>
    <xdr:ext cx="405111" cy="259045"/>
    <xdr:sp macro="" textlink="">
      <xdr:nvSpPr>
        <xdr:cNvPr id="686" name="n_4mainValue【消防施設】&#10;有形固定資産減価償却率">
          <a:extLst>
            <a:ext uri="{FF2B5EF4-FFF2-40B4-BE49-F238E27FC236}">
              <a16:creationId xmlns:a16="http://schemas.microsoft.com/office/drawing/2014/main" id="{F87F50B2-5235-4972-91D4-9DC65C55FACE}"/>
            </a:ext>
          </a:extLst>
        </xdr:cNvPr>
        <xdr:cNvSpPr txBox="1"/>
      </xdr:nvSpPr>
      <xdr:spPr>
        <a:xfrm>
          <a:off x="11354444" y="14139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7" name="正方形/長方形 686">
          <a:extLst>
            <a:ext uri="{FF2B5EF4-FFF2-40B4-BE49-F238E27FC236}">
              <a16:creationId xmlns:a16="http://schemas.microsoft.com/office/drawing/2014/main" id="{35616584-B85E-4469-99FB-38E687EFD700}"/>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8" name="正方形/長方形 687">
          <a:extLst>
            <a:ext uri="{FF2B5EF4-FFF2-40B4-BE49-F238E27FC236}">
              <a16:creationId xmlns:a16="http://schemas.microsoft.com/office/drawing/2014/main" id="{6BFD23CE-DFE4-470E-A93E-002BD6A5F5A5}"/>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9" name="正方形/長方形 688">
          <a:extLst>
            <a:ext uri="{FF2B5EF4-FFF2-40B4-BE49-F238E27FC236}">
              <a16:creationId xmlns:a16="http://schemas.microsoft.com/office/drawing/2014/main" id="{3B71465B-9307-4B65-B4A2-162240CCA27D}"/>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0" name="正方形/長方形 689">
          <a:extLst>
            <a:ext uri="{FF2B5EF4-FFF2-40B4-BE49-F238E27FC236}">
              <a16:creationId xmlns:a16="http://schemas.microsoft.com/office/drawing/2014/main" id="{327FA74D-612B-4045-BA54-51FDA04338BC}"/>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1" name="正方形/長方形 690">
          <a:extLst>
            <a:ext uri="{FF2B5EF4-FFF2-40B4-BE49-F238E27FC236}">
              <a16:creationId xmlns:a16="http://schemas.microsoft.com/office/drawing/2014/main" id="{25332495-42EA-4F1D-BA07-8E07649C8B31}"/>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2" name="正方形/長方形 691">
          <a:extLst>
            <a:ext uri="{FF2B5EF4-FFF2-40B4-BE49-F238E27FC236}">
              <a16:creationId xmlns:a16="http://schemas.microsoft.com/office/drawing/2014/main" id="{4E43B704-98FF-4944-AAFB-A7F9C5151999}"/>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3" name="正方形/長方形 692">
          <a:extLst>
            <a:ext uri="{FF2B5EF4-FFF2-40B4-BE49-F238E27FC236}">
              <a16:creationId xmlns:a16="http://schemas.microsoft.com/office/drawing/2014/main" id="{64BD7356-F170-4C8B-9BD0-CE3FE50664B4}"/>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4" name="正方形/長方形 693">
          <a:extLst>
            <a:ext uri="{FF2B5EF4-FFF2-40B4-BE49-F238E27FC236}">
              <a16:creationId xmlns:a16="http://schemas.microsoft.com/office/drawing/2014/main" id="{940135E4-8C0A-4F7E-8FD1-4F99C4A060B8}"/>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5" name="テキスト ボックス 694">
          <a:extLst>
            <a:ext uri="{FF2B5EF4-FFF2-40B4-BE49-F238E27FC236}">
              <a16:creationId xmlns:a16="http://schemas.microsoft.com/office/drawing/2014/main" id="{F1C85C61-09C5-41D8-B1D8-2F0A35225777}"/>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6" name="直線コネクタ 695">
          <a:extLst>
            <a:ext uri="{FF2B5EF4-FFF2-40B4-BE49-F238E27FC236}">
              <a16:creationId xmlns:a16="http://schemas.microsoft.com/office/drawing/2014/main" id="{FEC16F17-0FDF-490B-A082-355A824E34E3}"/>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7" name="直線コネクタ 696">
          <a:extLst>
            <a:ext uri="{FF2B5EF4-FFF2-40B4-BE49-F238E27FC236}">
              <a16:creationId xmlns:a16="http://schemas.microsoft.com/office/drawing/2014/main" id="{6964475C-5F84-4670-8608-CAA65845F0AD}"/>
            </a:ext>
          </a:extLst>
        </xdr:cNvPr>
        <xdr:cNvCxnSpPr/>
      </xdr:nvCxnSpPr>
      <xdr:spPr>
        <a:xfrm>
          <a:off x="164592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8" name="テキスト ボックス 697">
          <a:extLst>
            <a:ext uri="{FF2B5EF4-FFF2-40B4-BE49-F238E27FC236}">
              <a16:creationId xmlns:a16="http://schemas.microsoft.com/office/drawing/2014/main" id="{6B867434-E84A-48EA-A833-58DEA85D8428}"/>
            </a:ext>
          </a:extLst>
        </xdr:cNvPr>
        <xdr:cNvSpPr txBox="1"/>
      </xdr:nvSpPr>
      <xdr:spPr>
        <a:xfrm>
          <a:off x="160491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9" name="直線コネクタ 698">
          <a:extLst>
            <a:ext uri="{FF2B5EF4-FFF2-40B4-BE49-F238E27FC236}">
              <a16:creationId xmlns:a16="http://schemas.microsoft.com/office/drawing/2014/main" id="{B7029A69-329F-4A0C-A785-5A8C75302405}"/>
            </a:ext>
          </a:extLst>
        </xdr:cNvPr>
        <xdr:cNvCxnSpPr/>
      </xdr:nvCxnSpPr>
      <xdr:spPr>
        <a:xfrm>
          <a:off x="164592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00" name="テキスト ボックス 699">
          <a:extLst>
            <a:ext uri="{FF2B5EF4-FFF2-40B4-BE49-F238E27FC236}">
              <a16:creationId xmlns:a16="http://schemas.microsoft.com/office/drawing/2014/main" id="{867DE210-61BF-4A50-8FAE-EBB583C5A9E2}"/>
            </a:ext>
          </a:extLst>
        </xdr:cNvPr>
        <xdr:cNvSpPr txBox="1"/>
      </xdr:nvSpPr>
      <xdr:spPr>
        <a:xfrm>
          <a:off x="1604917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01" name="直線コネクタ 700">
          <a:extLst>
            <a:ext uri="{FF2B5EF4-FFF2-40B4-BE49-F238E27FC236}">
              <a16:creationId xmlns:a16="http://schemas.microsoft.com/office/drawing/2014/main" id="{CAC93415-99B8-422A-A68E-C13D50FEC027}"/>
            </a:ext>
          </a:extLst>
        </xdr:cNvPr>
        <xdr:cNvCxnSpPr/>
      </xdr:nvCxnSpPr>
      <xdr:spPr>
        <a:xfrm>
          <a:off x="164592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02" name="テキスト ボックス 701">
          <a:extLst>
            <a:ext uri="{FF2B5EF4-FFF2-40B4-BE49-F238E27FC236}">
              <a16:creationId xmlns:a16="http://schemas.microsoft.com/office/drawing/2014/main" id="{1E73C531-B699-41D4-BD0A-B6870B7F3394}"/>
            </a:ext>
          </a:extLst>
        </xdr:cNvPr>
        <xdr:cNvSpPr txBox="1"/>
      </xdr:nvSpPr>
      <xdr:spPr>
        <a:xfrm>
          <a:off x="1604917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3" name="直線コネクタ 702">
          <a:extLst>
            <a:ext uri="{FF2B5EF4-FFF2-40B4-BE49-F238E27FC236}">
              <a16:creationId xmlns:a16="http://schemas.microsoft.com/office/drawing/2014/main" id="{94E91C85-C55D-490C-BCC0-199CD88920BE}"/>
            </a:ext>
          </a:extLst>
        </xdr:cNvPr>
        <xdr:cNvCxnSpPr/>
      </xdr:nvCxnSpPr>
      <xdr:spPr>
        <a:xfrm>
          <a:off x="164592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4" name="テキスト ボックス 703">
          <a:extLst>
            <a:ext uri="{FF2B5EF4-FFF2-40B4-BE49-F238E27FC236}">
              <a16:creationId xmlns:a16="http://schemas.microsoft.com/office/drawing/2014/main" id="{FA0B3141-C0E0-4EE8-AB68-E1379203D575}"/>
            </a:ext>
          </a:extLst>
        </xdr:cNvPr>
        <xdr:cNvSpPr txBox="1"/>
      </xdr:nvSpPr>
      <xdr:spPr>
        <a:xfrm>
          <a:off x="1604917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5" name="直線コネクタ 704">
          <a:extLst>
            <a:ext uri="{FF2B5EF4-FFF2-40B4-BE49-F238E27FC236}">
              <a16:creationId xmlns:a16="http://schemas.microsoft.com/office/drawing/2014/main" id="{09EEF0C6-6727-4DDD-9945-186E06873EC4}"/>
            </a:ext>
          </a:extLst>
        </xdr:cNvPr>
        <xdr:cNvCxnSpPr/>
      </xdr:nvCxnSpPr>
      <xdr:spPr>
        <a:xfrm>
          <a:off x="164592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6" name="テキスト ボックス 705">
          <a:extLst>
            <a:ext uri="{FF2B5EF4-FFF2-40B4-BE49-F238E27FC236}">
              <a16:creationId xmlns:a16="http://schemas.microsoft.com/office/drawing/2014/main" id="{BBE9EE5A-7287-461C-9791-BC62A272E714}"/>
            </a:ext>
          </a:extLst>
        </xdr:cNvPr>
        <xdr:cNvSpPr txBox="1"/>
      </xdr:nvSpPr>
      <xdr:spPr>
        <a:xfrm>
          <a:off x="1604917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7" name="直線コネクタ 706">
          <a:extLst>
            <a:ext uri="{FF2B5EF4-FFF2-40B4-BE49-F238E27FC236}">
              <a16:creationId xmlns:a16="http://schemas.microsoft.com/office/drawing/2014/main" id="{8DF3DAC6-CEA2-4210-8AAD-76D3731D8B46}"/>
            </a:ext>
          </a:extLst>
        </xdr:cNvPr>
        <xdr:cNvCxnSpPr/>
      </xdr:nvCxnSpPr>
      <xdr:spPr>
        <a:xfrm>
          <a:off x="164592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8" name="テキスト ボックス 707">
          <a:extLst>
            <a:ext uri="{FF2B5EF4-FFF2-40B4-BE49-F238E27FC236}">
              <a16:creationId xmlns:a16="http://schemas.microsoft.com/office/drawing/2014/main" id="{9484168F-B061-4577-ACBD-4B7DC1673601}"/>
            </a:ext>
          </a:extLst>
        </xdr:cNvPr>
        <xdr:cNvSpPr txBox="1"/>
      </xdr:nvSpPr>
      <xdr:spPr>
        <a:xfrm>
          <a:off x="1604917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9" name="直線コネクタ 708">
          <a:extLst>
            <a:ext uri="{FF2B5EF4-FFF2-40B4-BE49-F238E27FC236}">
              <a16:creationId xmlns:a16="http://schemas.microsoft.com/office/drawing/2014/main" id="{76038761-C187-40DB-88E8-BED51FCE5469}"/>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0" name="テキスト ボックス 709">
          <a:extLst>
            <a:ext uri="{FF2B5EF4-FFF2-40B4-BE49-F238E27FC236}">
              <a16:creationId xmlns:a16="http://schemas.microsoft.com/office/drawing/2014/main" id="{06D506E2-9C1A-464E-BB02-B59E1B380D25}"/>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1" name="【消防施設】&#10;一人当たり面積グラフ枠">
          <a:extLst>
            <a:ext uri="{FF2B5EF4-FFF2-40B4-BE49-F238E27FC236}">
              <a16:creationId xmlns:a16="http://schemas.microsoft.com/office/drawing/2014/main" id="{74366FF2-EF86-49CB-A106-E14D1CF1E0B2}"/>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712" name="直線コネクタ 711">
          <a:extLst>
            <a:ext uri="{FF2B5EF4-FFF2-40B4-BE49-F238E27FC236}">
              <a16:creationId xmlns:a16="http://schemas.microsoft.com/office/drawing/2014/main" id="{491C0BB8-AF08-470A-90A9-7BB1B1DBF0C5}"/>
            </a:ext>
          </a:extLst>
        </xdr:cNvPr>
        <xdr:cNvCxnSpPr/>
      </xdr:nvCxnSpPr>
      <xdr:spPr>
        <a:xfrm flipV="1">
          <a:off x="19951064" y="12953927"/>
          <a:ext cx="0" cy="1417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713" name="【消防施設】&#10;一人当たり面積最小値テキスト">
          <a:extLst>
            <a:ext uri="{FF2B5EF4-FFF2-40B4-BE49-F238E27FC236}">
              <a16:creationId xmlns:a16="http://schemas.microsoft.com/office/drawing/2014/main" id="{B1ADD1EE-0483-439F-9535-F1AFDA137263}"/>
            </a:ext>
          </a:extLst>
        </xdr:cNvPr>
        <xdr:cNvSpPr txBox="1"/>
      </xdr:nvSpPr>
      <xdr:spPr>
        <a:xfrm>
          <a:off x="19989800" y="14369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714" name="直線コネクタ 713">
          <a:extLst>
            <a:ext uri="{FF2B5EF4-FFF2-40B4-BE49-F238E27FC236}">
              <a16:creationId xmlns:a16="http://schemas.microsoft.com/office/drawing/2014/main" id="{F241AB47-2BFB-4B70-8FCD-5D4BEC047FF8}"/>
            </a:ext>
          </a:extLst>
        </xdr:cNvPr>
        <xdr:cNvCxnSpPr/>
      </xdr:nvCxnSpPr>
      <xdr:spPr>
        <a:xfrm>
          <a:off x="19881850" y="143717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715" name="【消防施設】&#10;一人当たり面積最大値テキスト">
          <a:extLst>
            <a:ext uri="{FF2B5EF4-FFF2-40B4-BE49-F238E27FC236}">
              <a16:creationId xmlns:a16="http://schemas.microsoft.com/office/drawing/2014/main" id="{3A23F46B-F2B1-4C05-B3AF-5AD5698A2691}"/>
            </a:ext>
          </a:extLst>
        </xdr:cNvPr>
        <xdr:cNvSpPr txBox="1"/>
      </xdr:nvSpPr>
      <xdr:spPr>
        <a:xfrm>
          <a:off x="19989800" y="1273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716" name="直線コネクタ 715">
          <a:extLst>
            <a:ext uri="{FF2B5EF4-FFF2-40B4-BE49-F238E27FC236}">
              <a16:creationId xmlns:a16="http://schemas.microsoft.com/office/drawing/2014/main" id="{2C3848AE-D5DC-4739-99AF-C40DFE772E67}"/>
            </a:ext>
          </a:extLst>
        </xdr:cNvPr>
        <xdr:cNvCxnSpPr/>
      </xdr:nvCxnSpPr>
      <xdr:spPr>
        <a:xfrm>
          <a:off x="19881850" y="1295392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51652</xdr:rowOff>
    </xdr:from>
    <xdr:ext cx="469744" cy="259045"/>
    <xdr:sp macro="" textlink="">
      <xdr:nvSpPr>
        <xdr:cNvPr id="717" name="【消防施設】&#10;一人当たり面積平均値テキスト">
          <a:extLst>
            <a:ext uri="{FF2B5EF4-FFF2-40B4-BE49-F238E27FC236}">
              <a16:creationId xmlns:a16="http://schemas.microsoft.com/office/drawing/2014/main" id="{C2CBCAF7-33B9-4F9C-B907-E05FFC0828D5}"/>
            </a:ext>
          </a:extLst>
        </xdr:cNvPr>
        <xdr:cNvSpPr txBox="1"/>
      </xdr:nvSpPr>
      <xdr:spPr>
        <a:xfrm>
          <a:off x="19989800" y="140915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718" name="フローチャート: 判断 717">
          <a:extLst>
            <a:ext uri="{FF2B5EF4-FFF2-40B4-BE49-F238E27FC236}">
              <a16:creationId xmlns:a16="http://schemas.microsoft.com/office/drawing/2014/main" id="{D5276990-C6E8-47EE-BBB3-17627015C1FE}"/>
            </a:ext>
          </a:extLst>
        </xdr:cNvPr>
        <xdr:cNvSpPr/>
      </xdr:nvSpPr>
      <xdr:spPr>
        <a:xfrm>
          <a:off x="19900900" y="14233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719" name="フローチャート: 判断 718">
          <a:extLst>
            <a:ext uri="{FF2B5EF4-FFF2-40B4-BE49-F238E27FC236}">
              <a16:creationId xmlns:a16="http://schemas.microsoft.com/office/drawing/2014/main" id="{3D1BBD1F-3DEF-471E-AE06-D2AB0AA19C7C}"/>
            </a:ext>
          </a:extLst>
        </xdr:cNvPr>
        <xdr:cNvSpPr/>
      </xdr:nvSpPr>
      <xdr:spPr>
        <a:xfrm>
          <a:off x="19157950" y="1421576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720" name="フローチャート: 判断 719">
          <a:extLst>
            <a:ext uri="{FF2B5EF4-FFF2-40B4-BE49-F238E27FC236}">
              <a16:creationId xmlns:a16="http://schemas.microsoft.com/office/drawing/2014/main" id="{E9DF6837-B751-4DB4-9FEF-2BA09E213A5D}"/>
            </a:ext>
          </a:extLst>
        </xdr:cNvPr>
        <xdr:cNvSpPr/>
      </xdr:nvSpPr>
      <xdr:spPr>
        <a:xfrm>
          <a:off x="18345150" y="14225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721" name="フローチャート: 判断 720">
          <a:extLst>
            <a:ext uri="{FF2B5EF4-FFF2-40B4-BE49-F238E27FC236}">
              <a16:creationId xmlns:a16="http://schemas.microsoft.com/office/drawing/2014/main" id="{4B998015-7A0E-475A-A7EA-BA7CF8CCD792}"/>
            </a:ext>
          </a:extLst>
        </xdr:cNvPr>
        <xdr:cNvSpPr/>
      </xdr:nvSpPr>
      <xdr:spPr>
        <a:xfrm>
          <a:off x="17551400" y="14228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151566</xdr:rowOff>
    </xdr:from>
    <xdr:to>
      <xdr:col>98</xdr:col>
      <xdr:colOff>38100</xdr:colOff>
      <xdr:row>86</xdr:row>
      <xdr:rowOff>81716</xdr:rowOff>
    </xdr:to>
    <xdr:sp macro="" textlink="">
      <xdr:nvSpPr>
        <xdr:cNvPr id="722" name="フローチャート: 判断 721">
          <a:extLst>
            <a:ext uri="{FF2B5EF4-FFF2-40B4-BE49-F238E27FC236}">
              <a16:creationId xmlns:a16="http://schemas.microsoft.com/office/drawing/2014/main" id="{8F86E2BF-8032-482D-A55D-D15D98440760}"/>
            </a:ext>
          </a:extLst>
        </xdr:cNvPr>
        <xdr:cNvSpPr/>
      </xdr:nvSpPr>
      <xdr:spPr>
        <a:xfrm>
          <a:off x="16757650" y="1419141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E4A3BFDB-FFCA-4F11-A9CC-779239F07BD6}"/>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0BD6E075-510B-4F15-AD43-0800CBDC5D9F}"/>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A8F56E0B-DF2D-40FF-AAAA-7A04E6516A09}"/>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E3324AA6-B21C-46D6-9392-B76EC5E5B42D}"/>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461A9A20-7B89-4EB7-BA44-7470E9254F60}"/>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61105</xdr:rowOff>
    </xdr:from>
    <xdr:to>
      <xdr:col>116</xdr:col>
      <xdr:colOff>114300</xdr:colOff>
      <xdr:row>86</xdr:row>
      <xdr:rowOff>162705</xdr:rowOff>
    </xdr:to>
    <xdr:sp macro="" textlink="">
      <xdr:nvSpPr>
        <xdr:cNvPr id="728" name="楕円 727">
          <a:extLst>
            <a:ext uri="{FF2B5EF4-FFF2-40B4-BE49-F238E27FC236}">
              <a16:creationId xmlns:a16="http://schemas.microsoft.com/office/drawing/2014/main" id="{C78D7B30-F31E-4BEA-8BA9-1F875328D9BC}"/>
            </a:ext>
          </a:extLst>
        </xdr:cNvPr>
        <xdr:cNvSpPr/>
      </xdr:nvSpPr>
      <xdr:spPr>
        <a:xfrm>
          <a:off x="19900900" y="1426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7201</xdr:rowOff>
    </xdr:from>
    <xdr:ext cx="469744" cy="259045"/>
    <xdr:sp macro="" textlink="">
      <xdr:nvSpPr>
        <xdr:cNvPr id="729" name="【消防施設】&#10;一人当たり面積該当値テキスト">
          <a:extLst>
            <a:ext uri="{FF2B5EF4-FFF2-40B4-BE49-F238E27FC236}">
              <a16:creationId xmlns:a16="http://schemas.microsoft.com/office/drawing/2014/main" id="{18E21ED4-907C-4900-B078-6FAC0115EBBF}"/>
            </a:ext>
          </a:extLst>
        </xdr:cNvPr>
        <xdr:cNvSpPr txBox="1"/>
      </xdr:nvSpPr>
      <xdr:spPr>
        <a:xfrm>
          <a:off x="19989800" y="14212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60779</xdr:rowOff>
    </xdr:from>
    <xdr:to>
      <xdr:col>112</xdr:col>
      <xdr:colOff>38100</xdr:colOff>
      <xdr:row>86</xdr:row>
      <xdr:rowOff>162379</xdr:rowOff>
    </xdr:to>
    <xdr:sp macro="" textlink="">
      <xdr:nvSpPr>
        <xdr:cNvPr id="730" name="楕円 729">
          <a:extLst>
            <a:ext uri="{FF2B5EF4-FFF2-40B4-BE49-F238E27FC236}">
              <a16:creationId xmlns:a16="http://schemas.microsoft.com/office/drawing/2014/main" id="{6C48D54D-1C41-4445-916B-AD8635E1AC13}"/>
            </a:ext>
          </a:extLst>
        </xdr:cNvPr>
        <xdr:cNvSpPr/>
      </xdr:nvSpPr>
      <xdr:spPr>
        <a:xfrm>
          <a:off x="19157950" y="1426572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111579</xdr:rowOff>
    </xdr:from>
    <xdr:to>
      <xdr:col>116</xdr:col>
      <xdr:colOff>63500</xdr:colOff>
      <xdr:row>86</xdr:row>
      <xdr:rowOff>111905</xdr:rowOff>
    </xdr:to>
    <xdr:cxnSp macro="">
      <xdr:nvCxnSpPr>
        <xdr:cNvPr id="731" name="直線コネクタ 730">
          <a:extLst>
            <a:ext uri="{FF2B5EF4-FFF2-40B4-BE49-F238E27FC236}">
              <a16:creationId xmlns:a16="http://schemas.microsoft.com/office/drawing/2014/main" id="{E0B5668D-BF44-4855-82A6-98EDDCCF7B05}"/>
            </a:ext>
          </a:extLst>
        </xdr:cNvPr>
        <xdr:cNvCxnSpPr/>
      </xdr:nvCxnSpPr>
      <xdr:spPr>
        <a:xfrm>
          <a:off x="19202400" y="14316529"/>
          <a:ext cx="7493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62085</xdr:rowOff>
    </xdr:from>
    <xdr:to>
      <xdr:col>107</xdr:col>
      <xdr:colOff>101600</xdr:colOff>
      <xdr:row>86</xdr:row>
      <xdr:rowOff>163685</xdr:rowOff>
    </xdr:to>
    <xdr:sp macro="" textlink="">
      <xdr:nvSpPr>
        <xdr:cNvPr id="732" name="楕円 731">
          <a:extLst>
            <a:ext uri="{FF2B5EF4-FFF2-40B4-BE49-F238E27FC236}">
              <a16:creationId xmlns:a16="http://schemas.microsoft.com/office/drawing/2014/main" id="{FB975FA6-5F14-4D28-A389-03F793186CB6}"/>
            </a:ext>
          </a:extLst>
        </xdr:cNvPr>
        <xdr:cNvSpPr/>
      </xdr:nvSpPr>
      <xdr:spPr>
        <a:xfrm>
          <a:off x="18345150" y="14267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111579</xdr:rowOff>
    </xdr:from>
    <xdr:to>
      <xdr:col>111</xdr:col>
      <xdr:colOff>177800</xdr:colOff>
      <xdr:row>86</xdr:row>
      <xdr:rowOff>112885</xdr:rowOff>
    </xdr:to>
    <xdr:cxnSp macro="">
      <xdr:nvCxnSpPr>
        <xdr:cNvPr id="733" name="直線コネクタ 732">
          <a:extLst>
            <a:ext uri="{FF2B5EF4-FFF2-40B4-BE49-F238E27FC236}">
              <a16:creationId xmlns:a16="http://schemas.microsoft.com/office/drawing/2014/main" id="{52A3279B-7C16-4674-B192-18CC2155A627}"/>
            </a:ext>
          </a:extLst>
        </xdr:cNvPr>
        <xdr:cNvCxnSpPr/>
      </xdr:nvCxnSpPr>
      <xdr:spPr>
        <a:xfrm flipV="1">
          <a:off x="18395950" y="14316529"/>
          <a:ext cx="80645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63391</xdr:rowOff>
    </xdr:from>
    <xdr:to>
      <xdr:col>102</xdr:col>
      <xdr:colOff>165100</xdr:colOff>
      <xdr:row>86</xdr:row>
      <xdr:rowOff>164991</xdr:rowOff>
    </xdr:to>
    <xdr:sp macro="" textlink="">
      <xdr:nvSpPr>
        <xdr:cNvPr id="734" name="楕円 733">
          <a:extLst>
            <a:ext uri="{FF2B5EF4-FFF2-40B4-BE49-F238E27FC236}">
              <a16:creationId xmlns:a16="http://schemas.microsoft.com/office/drawing/2014/main" id="{2443C4E1-017D-4C2F-86B4-40E64AAB1492}"/>
            </a:ext>
          </a:extLst>
        </xdr:cNvPr>
        <xdr:cNvSpPr/>
      </xdr:nvSpPr>
      <xdr:spPr>
        <a:xfrm>
          <a:off x="17551400" y="14268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112885</xdr:rowOff>
    </xdr:from>
    <xdr:to>
      <xdr:col>107</xdr:col>
      <xdr:colOff>50800</xdr:colOff>
      <xdr:row>86</xdr:row>
      <xdr:rowOff>114191</xdr:rowOff>
    </xdr:to>
    <xdr:cxnSp macro="">
      <xdr:nvCxnSpPr>
        <xdr:cNvPr id="735" name="直線コネクタ 734">
          <a:extLst>
            <a:ext uri="{FF2B5EF4-FFF2-40B4-BE49-F238E27FC236}">
              <a16:creationId xmlns:a16="http://schemas.microsoft.com/office/drawing/2014/main" id="{5E66A0DD-4109-43E6-9D88-CA2429CF7634}"/>
            </a:ext>
          </a:extLst>
        </xdr:cNvPr>
        <xdr:cNvCxnSpPr/>
      </xdr:nvCxnSpPr>
      <xdr:spPr>
        <a:xfrm flipV="1">
          <a:off x="17602200" y="14317835"/>
          <a:ext cx="79375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65024</xdr:rowOff>
    </xdr:from>
    <xdr:to>
      <xdr:col>98</xdr:col>
      <xdr:colOff>38100</xdr:colOff>
      <xdr:row>86</xdr:row>
      <xdr:rowOff>166624</xdr:rowOff>
    </xdr:to>
    <xdr:sp macro="" textlink="">
      <xdr:nvSpPr>
        <xdr:cNvPr id="736" name="楕円 735">
          <a:extLst>
            <a:ext uri="{FF2B5EF4-FFF2-40B4-BE49-F238E27FC236}">
              <a16:creationId xmlns:a16="http://schemas.microsoft.com/office/drawing/2014/main" id="{793297E9-0678-4FFB-8FEA-C9C5210F7736}"/>
            </a:ext>
          </a:extLst>
        </xdr:cNvPr>
        <xdr:cNvSpPr/>
      </xdr:nvSpPr>
      <xdr:spPr>
        <a:xfrm>
          <a:off x="16757650" y="1426997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114191</xdr:rowOff>
    </xdr:from>
    <xdr:to>
      <xdr:col>102</xdr:col>
      <xdr:colOff>114300</xdr:colOff>
      <xdr:row>86</xdr:row>
      <xdr:rowOff>115824</xdr:rowOff>
    </xdr:to>
    <xdr:cxnSp macro="">
      <xdr:nvCxnSpPr>
        <xdr:cNvPr id="737" name="直線コネクタ 736">
          <a:extLst>
            <a:ext uri="{FF2B5EF4-FFF2-40B4-BE49-F238E27FC236}">
              <a16:creationId xmlns:a16="http://schemas.microsoft.com/office/drawing/2014/main" id="{98F6AA3F-A430-4472-9BFE-AA84F8371F70}"/>
            </a:ext>
          </a:extLst>
        </xdr:cNvPr>
        <xdr:cNvCxnSpPr/>
      </xdr:nvCxnSpPr>
      <xdr:spPr>
        <a:xfrm flipV="1">
          <a:off x="16802100" y="14319141"/>
          <a:ext cx="8001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128940</xdr:rowOff>
    </xdr:from>
    <xdr:ext cx="469744" cy="259045"/>
    <xdr:sp macro="" textlink="">
      <xdr:nvSpPr>
        <xdr:cNvPr id="738" name="n_1aveValue【消防施設】&#10;一人当たり面積">
          <a:extLst>
            <a:ext uri="{FF2B5EF4-FFF2-40B4-BE49-F238E27FC236}">
              <a16:creationId xmlns:a16="http://schemas.microsoft.com/office/drawing/2014/main" id="{8F182A98-6747-4E53-A902-975F004F137A}"/>
            </a:ext>
          </a:extLst>
        </xdr:cNvPr>
        <xdr:cNvSpPr txBox="1"/>
      </xdr:nvSpPr>
      <xdr:spPr>
        <a:xfrm>
          <a:off x="18980227" y="1400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139064</xdr:rowOff>
    </xdr:from>
    <xdr:ext cx="469744" cy="259045"/>
    <xdr:sp macro="" textlink="">
      <xdr:nvSpPr>
        <xdr:cNvPr id="739" name="n_2aveValue【消防施設】&#10;一人当たり面積">
          <a:extLst>
            <a:ext uri="{FF2B5EF4-FFF2-40B4-BE49-F238E27FC236}">
              <a16:creationId xmlns:a16="http://schemas.microsoft.com/office/drawing/2014/main" id="{01A442F0-9C78-4DFB-9ED5-4991EFA1F358}"/>
            </a:ext>
          </a:extLst>
        </xdr:cNvPr>
        <xdr:cNvSpPr txBox="1"/>
      </xdr:nvSpPr>
      <xdr:spPr>
        <a:xfrm>
          <a:off x="18180127" y="14013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740" name="n_3aveValue【消防施設】&#10;一人当たり面積">
          <a:extLst>
            <a:ext uri="{FF2B5EF4-FFF2-40B4-BE49-F238E27FC236}">
              <a16:creationId xmlns:a16="http://schemas.microsoft.com/office/drawing/2014/main" id="{65A91467-CE0D-4DA7-9D75-44655A79AA54}"/>
            </a:ext>
          </a:extLst>
        </xdr:cNvPr>
        <xdr:cNvSpPr txBox="1"/>
      </xdr:nvSpPr>
      <xdr:spPr>
        <a:xfrm>
          <a:off x="17386377" y="1401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98243</xdr:rowOff>
    </xdr:from>
    <xdr:ext cx="469744" cy="259045"/>
    <xdr:sp macro="" textlink="">
      <xdr:nvSpPr>
        <xdr:cNvPr id="741" name="n_4aveValue【消防施設】&#10;一人当たり面積">
          <a:extLst>
            <a:ext uri="{FF2B5EF4-FFF2-40B4-BE49-F238E27FC236}">
              <a16:creationId xmlns:a16="http://schemas.microsoft.com/office/drawing/2014/main" id="{0A63AC56-4E8B-4A5F-9137-FA76B20E669A}"/>
            </a:ext>
          </a:extLst>
        </xdr:cNvPr>
        <xdr:cNvSpPr txBox="1"/>
      </xdr:nvSpPr>
      <xdr:spPr>
        <a:xfrm>
          <a:off x="16592627" y="13972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153506</xdr:rowOff>
    </xdr:from>
    <xdr:ext cx="469744" cy="259045"/>
    <xdr:sp macro="" textlink="">
      <xdr:nvSpPr>
        <xdr:cNvPr id="742" name="n_1mainValue【消防施設】&#10;一人当たり面積">
          <a:extLst>
            <a:ext uri="{FF2B5EF4-FFF2-40B4-BE49-F238E27FC236}">
              <a16:creationId xmlns:a16="http://schemas.microsoft.com/office/drawing/2014/main" id="{0A08B949-AE22-49AC-8FED-0C096074BCF4}"/>
            </a:ext>
          </a:extLst>
        </xdr:cNvPr>
        <xdr:cNvSpPr txBox="1"/>
      </xdr:nvSpPr>
      <xdr:spPr>
        <a:xfrm>
          <a:off x="18980227" y="1435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154812</xdr:rowOff>
    </xdr:from>
    <xdr:ext cx="469744" cy="259045"/>
    <xdr:sp macro="" textlink="">
      <xdr:nvSpPr>
        <xdr:cNvPr id="743" name="n_2mainValue【消防施設】&#10;一人当たり面積">
          <a:extLst>
            <a:ext uri="{FF2B5EF4-FFF2-40B4-BE49-F238E27FC236}">
              <a16:creationId xmlns:a16="http://schemas.microsoft.com/office/drawing/2014/main" id="{653FB857-5ECB-4DEC-990A-687854E52C59}"/>
            </a:ext>
          </a:extLst>
        </xdr:cNvPr>
        <xdr:cNvSpPr txBox="1"/>
      </xdr:nvSpPr>
      <xdr:spPr>
        <a:xfrm>
          <a:off x="18180127" y="14359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156118</xdr:rowOff>
    </xdr:from>
    <xdr:ext cx="469744" cy="259045"/>
    <xdr:sp macro="" textlink="">
      <xdr:nvSpPr>
        <xdr:cNvPr id="744" name="n_3mainValue【消防施設】&#10;一人当たり面積">
          <a:extLst>
            <a:ext uri="{FF2B5EF4-FFF2-40B4-BE49-F238E27FC236}">
              <a16:creationId xmlns:a16="http://schemas.microsoft.com/office/drawing/2014/main" id="{2604BAF0-C1CF-4D82-9CCB-2966406C2B87}"/>
            </a:ext>
          </a:extLst>
        </xdr:cNvPr>
        <xdr:cNvSpPr txBox="1"/>
      </xdr:nvSpPr>
      <xdr:spPr>
        <a:xfrm>
          <a:off x="17386377" y="1436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157751</xdr:rowOff>
    </xdr:from>
    <xdr:ext cx="469744" cy="259045"/>
    <xdr:sp macro="" textlink="">
      <xdr:nvSpPr>
        <xdr:cNvPr id="745" name="n_4mainValue【消防施設】&#10;一人当たり面積">
          <a:extLst>
            <a:ext uri="{FF2B5EF4-FFF2-40B4-BE49-F238E27FC236}">
              <a16:creationId xmlns:a16="http://schemas.microsoft.com/office/drawing/2014/main" id="{3FE50C06-7FA4-44C1-A706-306E4982DB76}"/>
            </a:ext>
          </a:extLst>
        </xdr:cNvPr>
        <xdr:cNvSpPr txBox="1"/>
      </xdr:nvSpPr>
      <xdr:spPr>
        <a:xfrm>
          <a:off x="16592627" y="14362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6" name="正方形/長方形 745">
          <a:extLst>
            <a:ext uri="{FF2B5EF4-FFF2-40B4-BE49-F238E27FC236}">
              <a16:creationId xmlns:a16="http://schemas.microsoft.com/office/drawing/2014/main" id="{D80EB149-27CE-4571-90EE-21AA6643B255}"/>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7" name="正方形/長方形 746">
          <a:extLst>
            <a:ext uri="{FF2B5EF4-FFF2-40B4-BE49-F238E27FC236}">
              <a16:creationId xmlns:a16="http://schemas.microsoft.com/office/drawing/2014/main" id="{26C5E97B-E4C1-4FEE-B501-1C72F9527644}"/>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8" name="正方形/長方形 747">
          <a:extLst>
            <a:ext uri="{FF2B5EF4-FFF2-40B4-BE49-F238E27FC236}">
              <a16:creationId xmlns:a16="http://schemas.microsoft.com/office/drawing/2014/main" id="{42CA2AB0-51F0-4983-BEBA-D4B3018E1973}"/>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9" name="正方形/長方形 748">
          <a:extLst>
            <a:ext uri="{FF2B5EF4-FFF2-40B4-BE49-F238E27FC236}">
              <a16:creationId xmlns:a16="http://schemas.microsoft.com/office/drawing/2014/main" id="{70733045-DAC0-4356-BDCF-6449FCBAD6DC}"/>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0" name="正方形/長方形 749">
          <a:extLst>
            <a:ext uri="{FF2B5EF4-FFF2-40B4-BE49-F238E27FC236}">
              <a16:creationId xmlns:a16="http://schemas.microsoft.com/office/drawing/2014/main" id="{B01C6FED-A769-44A2-915E-E36D435881EB}"/>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1" name="正方形/長方形 750">
          <a:extLst>
            <a:ext uri="{FF2B5EF4-FFF2-40B4-BE49-F238E27FC236}">
              <a16:creationId xmlns:a16="http://schemas.microsoft.com/office/drawing/2014/main" id="{A5BE791E-F552-46D2-BBE8-FF5E3328E225}"/>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2" name="正方形/長方形 751">
          <a:extLst>
            <a:ext uri="{FF2B5EF4-FFF2-40B4-BE49-F238E27FC236}">
              <a16:creationId xmlns:a16="http://schemas.microsoft.com/office/drawing/2014/main" id="{BB585E5C-B761-4DF1-942D-26B4480BA021}"/>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3" name="正方形/長方形 752">
          <a:extLst>
            <a:ext uri="{FF2B5EF4-FFF2-40B4-BE49-F238E27FC236}">
              <a16:creationId xmlns:a16="http://schemas.microsoft.com/office/drawing/2014/main" id="{81A2097D-9536-4ECE-A1C4-38400A1F85C3}"/>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4" name="テキスト ボックス 753">
          <a:extLst>
            <a:ext uri="{FF2B5EF4-FFF2-40B4-BE49-F238E27FC236}">
              <a16:creationId xmlns:a16="http://schemas.microsoft.com/office/drawing/2014/main" id="{8EFFA5F8-B7E2-4775-8B97-C9BC17DE7E54}"/>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5" name="直線コネクタ 754">
          <a:extLst>
            <a:ext uri="{FF2B5EF4-FFF2-40B4-BE49-F238E27FC236}">
              <a16:creationId xmlns:a16="http://schemas.microsoft.com/office/drawing/2014/main" id="{40E80561-B9B3-4A79-B861-91683B08D361}"/>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6" name="テキスト ボックス 755">
          <a:extLst>
            <a:ext uri="{FF2B5EF4-FFF2-40B4-BE49-F238E27FC236}">
              <a16:creationId xmlns:a16="http://schemas.microsoft.com/office/drawing/2014/main" id="{28529D7E-7EB8-4E0B-8FBE-06D7851921E5}"/>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7" name="直線コネクタ 756">
          <a:extLst>
            <a:ext uri="{FF2B5EF4-FFF2-40B4-BE49-F238E27FC236}">
              <a16:creationId xmlns:a16="http://schemas.microsoft.com/office/drawing/2014/main" id="{606F482B-C31B-4D12-B3EE-D01A1B19FD71}"/>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8" name="テキスト ボックス 757">
          <a:extLst>
            <a:ext uri="{FF2B5EF4-FFF2-40B4-BE49-F238E27FC236}">
              <a16:creationId xmlns:a16="http://schemas.microsoft.com/office/drawing/2014/main" id="{E351BB4A-CB94-4495-99A4-EDB1F387F802}"/>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9" name="直線コネクタ 758">
          <a:extLst>
            <a:ext uri="{FF2B5EF4-FFF2-40B4-BE49-F238E27FC236}">
              <a16:creationId xmlns:a16="http://schemas.microsoft.com/office/drawing/2014/main" id="{10A8111B-B4FC-4B99-867A-781A71732A5D}"/>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0" name="テキスト ボックス 759">
          <a:extLst>
            <a:ext uri="{FF2B5EF4-FFF2-40B4-BE49-F238E27FC236}">
              <a16:creationId xmlns:a16="http://schemas.microsoft.com/office/drawing/2014/main" id="{7A778C33-248C-43DA-B37B-7EFD398059C4}"/>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1" name="直線コネクタ 760">
          <a:extLst>
            <a:ext uri="{FF2B5EF4-FFF2-40B4-BE49-F238E27FC236}">
              <a16:creationId xmlns:a16="http://schemas.microsoft.com/office/drawing/2014/main" id="{56F5C096-1CE3-427C-BEF6-A4685AFC5427}"/>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2" name="テキスト ボックス 761">
          <a:extLst>
            <a:ext uri="{FF2B5EF4-FFF2-40B4-BE49-F238E27FC236}">
              <a16:creationId xmlns:a16="http://schemas.microsoft.com/office/drawing/2014/main" id="{14CD2E46-2DFE-4FEC-9018-D3832B068580}"/>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3" name="直線コネクタ 762">
          <a:extLst>
            <a:ext uri="{FF2B5EF4-FFF2-40B4-BE49-F238E27FC236}">
              <a16:creationId xmlns:a16="http://schemas.microsoft.com/office/drawing/2014/main" id="{1C71442F-3D1D-41BF-9778-D519ABB5D109}"/>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4" name="テキスト ボックス 763">
          <a:extLst>
            <a:ext uri="{FF2B5EF4-FFF2-40B4-BE49-F238E27FC236}">
              <a16:creationId xmlns:a16="http://schemas.microsoft.com/office/drawing/2014/main" id="{703CEBFF-4EE7-4F83-8CD2-06B6BB042A2D}"/>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5" name="直線コネクタ 764">
          <a:extLst>
            <a:ext uri="{FF2B5EF4-FFF2-40B4-BE49-F238E27FC236}">
              <a16:creationId xmlns:a16="http://schemas.microsoft.com/office/drawing/2014/main" id="{090D6E40-A33A-4AC3-8632-08CAAC983DC9}"/>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6" name="テキスト ボックス 765">
          <a:extLst>
            <a:ext uri="{FF2B5EF4-FFF2-40B4-BE49-F238E27FC236}">
              <a16:creationId xmlns:a16="http://schemas.microsoft.com/office/drawing/2014/main" id="{6FE8E46A-3286-4454-9FA7-A50D35BF5159}"/>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7" name="直線コネクタ 766">
          <a:extLst>
            <a:ext uri="{FF2B5EF4-FFF2-40B4-BE49-F238E27FC236}">
              <a16:creationId xmlns:a16="http://schemas.microsoft.com/office/drawing/2014/main" id="{D30E52ED-865E-4725-8F12-D8EB24FBF5C5}"/>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8" name="テキスト ボックス 767">
          <a:extLst>
            <a:ext uri="{FF2B5EF4-FFF2-40B4-BE49-F238E27FC236}">
              <a16:creationId xmlns:a16="http://schemas.microsoft.com/office/drawing/2014/main" id="{718850F6-5AD9-488A-8154-4F827D7DDAFF}"/>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9" name="直線コネクタ 768">
          <a:extLst>
            <a:ext uri="{FF2B5EF4-FFF2-40B4-BE49-F238E27FC236}">
              <a16:creationId xmlns:a16="http://schemas.microsoft.com/office/drawing/2014/main" id="{4A8184C5-B545-4959-8122-4736E8EADBB4}"/>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0" name="【庁舎】&#10;有形固定資産減価償却率グラフ枠">
          <a:extLst>
            <a:ext uri="{FF2B5EF4-FFF2-40B4-BE49-F238E27FC236}">
              <a16:creationId xmlns:a16="http://schemas.microsoft.com/office/drawing/2014/main" id="{CB5710FF-F8C9-4CE2-9900-68D5A5DA24F1}"/>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771" name="直線コネクタ 770">
          <a:extLst>
            <a:ext uri="{FF2B5EF4-FFF2-40B4-BE49-F238E27FC236}">
              <a16:creationId xmlns:a16="http://schemas.microsoft.com/office/drawing/2014/main" id="{33DC4ED9-5179-4DCD-9FF5-FE843DDA690F}"/>
            </a:ext>
          </a:extLst>
        </xdr:cNvPr>
        <xdr:cNvCxnSpPr/>
      </xdr:nvCxnSpPr>
      <xdr:spPr>
        <a:xfrm flipV="1">
          <a:off x="14699614" y="165892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72" name="【庁舎】&#10;有形固定資産減価償却率最小値テキスト">
          <a:extLst>
            <a:ext uri="{FF2B5EF4-FFF2-40B4-BE49-F238E27FC236}">
              <a16:creationId xmlns:a16="http://schemas.microsoft.com/office/drawing/2014/main" id="{20C3F873-5D28-44A3-8D89-61B65B8429E5}"/>
            </a:ext>
          </a:extLst>
        </xdr:cNvPr>
        <xdr:cNvSpPr txBox="1"/>
      </xdr:nvSpPr>
      <xdr:spPr>
        <a:xfrm>
          <a:off x="1473835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3" name="直線コネクタ 772">
          <a:extLst>
            <a:ext uri="{FF2B5EF4-FFF2-40B4-BE49-F238E27FC236}">
              <a16:creationId xmlns:a16="http://schemas.microsoft.com/office/drawing/2014/main" id="{FAC4B528-F741-46EB-A70D-99CC3DF79E06}"/>
            </a:ext>
          </a:extLst>
        </xdr:cNvPr>
        <xdr:cNvCxnSpPr/>
      </xdr:nvCxnSpPr>
      <xdr:spPr>
        <a:xfrm>
          <a:off x="146113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74" name="【庁舎】&#10;有形固定資産減価償却率最大値テキスト">
          <a:extLst>
            <a:ext uri="{FF2B5EF4-FFF2-40B4-BE49-F238E27FC236}">
              <a16:creationId xmlns:a16="http://schemas.microsoft.com/office/drawing/2014/main" id="{BDF4F5F8-45A9-4119-801C-CCF6038E3A1A}"/>
            </a:ext>
          </a:extLst>
        </xdr:cNvPr>
        <xdr:cNvSpPr txBox="1"/>
      </xdr:nvSpPr>
      <xdr:spPr>
        <a:xfrm>
          <a:off x="14738350" y="163645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75" name="直線コネクタ 774">
          <a:extLst>
            <a:ext uri="{FF2B5EF4-FFF2-40B4-BE49-F238E27FC236}">
              <a16:creationId xmlns:a16="http://schemas.microsoft.com/office/drawing/2014/main" id="{6373D049-8489-40E5-B452-9FF534B86AF1}"/>
            </a:ext>
          </a:extLst>
        </xdr:cNvPr>
        <xdr:cNvCxnSpPr/>
      </xdr:nvCxnSpPr>
      <xdr:spPr>
        <a:xfrm>
          <a:off x="14611350" y="165892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129557</xdr:rowOff>
    </xdr:from>
    <xdr:ext cx="405111" cy="259045"/>
    <xdr:sp macro="" textlink="">
      <xdr:nvSpPr>
        <xdr:cNvPr id="776" name="【庁舎】&#10;有形固定資産減価償却率平均値テキスト">
          <a:extLst>
            <a:ext uri="{FF2B5EF4-FFF2-40B4-BE49-F238E27FC236}">
              <a16:creationId xmlns:a16="http://schemas.microsoft.com/office/drawing/2014/main" id="{0C75D399-9AEA-43E8-9CF9-25009CD7CA6B}"/>
            </a:ext>
          </a:extLst>
        </xdr:cNvPr>
        <xdr:cNvSpPr txBox="1"/>
      </xdr:nvSpPr>
      <xdr:spPr>
        <a:xfrm>
          <a:off x="14738350" y="172174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777" name="フローチャート: 判断 776">
          <a:extLst>
            <a:ext uri="{FF2B5EF4-FFF2-40B4-BE49-F238E27FC236}">
              <a16:creationId xmlns:a16="http://schemas.microsoft.com/office/drawing/2014/main" id="{D2EABB0C-AEFD-4F22-BFCE-D158C59CC76C}"/>
            </a:ext>
          </a:extLst>
        </xdr:cNvPr>
        <xdr:cNvSpPr/>
      </xdr:nvSpPr>
      <xdr:spPr>
        <a:xfrm>
          <a:off x="14649450" y="1723898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778" name="フローチャート: 判断 777">
          <a:extLst>
            <a:ext uri="{FF2B5EF4-FFF2-40B4-BE49-F238E27FC236}">
              <a16:creationId xmlns:a16="http://schemas.microsoft.com/office/drawing/2014/main" id="{F6A6D692-AC92-4AB0-AE6C-E4D136831B2D}"/>
            </a:ext>
          </a:extLst>
        </xdr:cNvPr>
        <xdr:cNvSpPr/>
      </xdr:nvSpPr>
      <xdr:spPr>
        <a:xfrm>
          <a:off x="13887450" y="17279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779" name="フローチャート: 判断 778">
          <a:extLst>
            <a:ext uri="{FF2B5EF4-FFF2-40B4-BE49-F238E27FC236}">
              <a16:creationId xmlns:a16="http://schemas.microsoft.com/office/drawing/2014/main" id="{CB38E6DE-E0EE-4917-8BB6-109D4B495C2C}"/>
            </a:ext>
          </a:extLst>
        </xdr:cNvPr>
        <xdr:cNvSpPr/>
      </xdr:nvSpPr>
      <xdr:spPr>
        <a:xfrm>
          <a:off x="13093700" y="1726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780" name="フローチャート: 判断 779">
          <a:extLst>
            <a:ext uri="{FF2B5EF4-FFF2-40B4-BE49-F238E27FC236}">
              <a16:creationId xmlns:a16="http://schemas.microsoft.com/office/drawing/2014/main" id="{7B808619-B93E-4B6C-AB77-39709ABFF618}"/>
            </a:ext>
          </a:extLst>
        </xdr:cNvPr>
        <xdr:cNvSpPr/>
      </xdr:nvSpPr>
      <xdr:spPr>
        <a:xfrm>
          <a:off x="12299950" y="1731245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781" name="フローチャート: 判断 780">
          <a:extLst>
            <a:ext uri="{FF2B5EF4-FFF2-40B4-BE49-F238E27FC236}">
              <a16:creationId xmlns:a16="http://schemas.microsoft.com/office/drawing/2014/main" id="{1C015B51-0601-4D1E-8D57-D7D8E3FC9218}"/>
            </a:ext>
          </a:extLst>
        </xdr:cNvPr>
        <xdr:cNvSpPr/>
      </xdr:nvSpPr>
      <xdr:spPr>
        <a:xfrm>
          <a:off x="11487150" y="17317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92E479CA-549C-466D-B3B9-295C2424048A}"/>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46EF3A96-1EFC-47AF-B9E3-F60F6EFA4E90}"/>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03701CAF-D2BE-41BF-9BA9-56AE4CC52BCD}"/>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F3B2F1F5-4257-4DCB-967B-F9FB1FD711A3}"/>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DA292927-E1FA-45E1-8A76-4D380499AC47}"/>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160927</xdr:rowOff>
    </xdr:from>
    <xdr:to>
      <xdr:col>85</xdr:col>
      <xdr:colOff>177800</xdr:colOff>
      <xdr:row>101</xdr:row>
      <xdr:rowOff>91077</xdr:rowOff>
    </xdr:to>
    <xdr:sp macro="" textlink="">
      <xdr:nvSpPr>
        <xdr:cNvPr id="787" name="楕円 786">
          <a:extLst>
            <a:ext uri="{FF2B5EF4-FFF2-40B4-BE49-F238E27FC236}">
              <a16:creationId xmlns:a16="http://schemas.microsoft.com/office/drawing/2014/main" id="{58020694-66AC-480C-8667-957456E8B607}"/>
            </a:ext>
          </a:extLst>
        </xdr:cNvPr>
        <xdr:cNvSpPr/>
      </xdr:nvSpPr>
      <xdr:spPr>
        <a:xfrm>
          <a:off x="14649450" y="16734427"/>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12354</xdr:rowOff>
    </xdr:from>
    <xdr:ext cx="405111" cy="259045"/>
    <xdr:sp macro="" textlink="">
      <xdr:nvSpPr>
        <xdr:cNvPr id="788" name="【庁舎】&#10;有形固定資産減価償却率該当値テキスト">
          <a:extLst>
            <a:ext uri="{FF2B5EF4-FFF2-40B4-BE49-F238E27FC236}">
              <a16:creationId xmlns:a16="http://schemas.microsoft.com/office/drawing/2014/main" id="{126C5EB2-5BE4-4BF5-9086-946BE5D81883}"/>
            </a:ext>
          </a:extLst>
        </xdr:cNvPr>
        <xdr:cNvSpPr txBox="1"/>
      </xdr:nvSpPr>
      <xdr:spPr>
        <a:xfrm>
          <a:off x="14738350" y="16585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93980</xdr:rowOff>
    </xdr:from>
    <xdr:to>
      <xdr:col>81</xdr:col>
      <xdr:colOff>101600</xdr:colOff>
      <xdr:row>101</xdr:row>
      <xdr:rowOff>24130</xdr:rowOff>
    </xdr:to>
    <xdr:sp macro="" textlink="">
      <xdr:nvSpPr>
        <xdr:cNvPr id="789" name="楕円 788">
          <a:extLst>
            <a:ext uri="{FF2B5EF4-FFF2-40B4-BE49-F238E27FC236}">
              <a16:creationId xmlns:a16="http://schemas.microsoft.com/office/drawing/2014/main" id="{9AD32A2E-E7EF-4FD2-978E-AFAC8DD6C8B8}"/>
            </a:ext>
          </a:extLst>
        </xdr:cNvPr>
        <xdr:cNvSpPr/>
      </xdr:nvSpPr>
      <xdr:spPr>
        <a:xfrm>
          <a:off x="13887450" y="1666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144780</xdr:rowOff>
    </xdr:from>
    <xdr:to>
      <xdr:col>85</xdr:col>
      <xdr:colOff>127000</xdr:colOff>
      <xdr:row>101</xdr:row>
      <xdr:rowOff>40277</xdr:rowOff>
    </xdr:to>
    <xdr:cxnSp macro="">
      <xdr:nvCxnSpPr>
        <xdr:cNvPr id="790" name="直線コネクタ 789">
          <a:extLst>
            <a:ext uri="{FF2B5EF4-FFF2-40B4-BE49-F238E27FC236}">
              <a16:creationId xmlns:a16="http://schemas.microsoft.com/office/drawing/2014/main" id="{A18658D5-A703-4E90-9531-56C35FEB8499}"/>
            </a:ext>
          </a:extLst>
        </xdr:cNvPr>
        <xdr:cNvCxnSpPr/>
      </xdr:nvCxnSpPr>
      <xdr:spPr>
        <a:xfrm>
          <a:off x="13938250" y="16718280"/>
          <a:ext cx="7620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27032</xdr:rowOff>
    </xdr:from>
    <xdr:to>
      <xdr:col>76</xdr:col>
      <xdr:colOff>165100</xdr:colOff>
      <xdr:row>100</xdr:row>
      <xdr:rowOff>128632</xdr:rowOff>
    </xdr:to>
    <xdr:sp macro="" textlink="">
      <xdr:nvSpPr>
        <xdr:cNvPr id="791" name="楕円 790">
          <a:extLst>
            <a:ext uri="{FF2B5EF4-FFF2-40B4-BE49-F238E27FC236}">
              <a16:creationId xmlns:a16="http://schemas.microsoft.com/office/drawing/2014/main" id="{A77921F9-F9F2-4D42-BE1E-8298DD8D7FAC}"/>
            </a:ext>
          </a:extLst>
        </xdr:cNvPr>
        <xdr:cNvSpPr/>
      </xdr:nvSpPr>
      <xdr:spPr>
        <a:xfrm>
          <a:off x="13093700" y="16600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77832</xdr:rowOff>
    </xdr:from>
    <xdr:to>
      <xdr:col>81</xdr:col>
      <xdr:colOff>50800</xdr:colOff>
      <xdr:row>100</xdr:row>
      <xdr:rowOff>144780</xdr:rowOff>
    </xdr:to>
    <xdr:cxnSp macro="">
      <xdr:nvCxnSpPr>
        <xdr:cNvPr id="792" name="直線コネクタ 791">
          <a:extLst>
            <a:ext uri="{FF2B5EF4-FFF2-40B4-BE49-F238E27FC236}">
              <a16:creationId xmlns:a16="http://schemas.microsoft.com/office/drawing/2014/main" id="{B8BD8E34-BB23-472B-A779-7411D8174ABF}"/>
            </a:ext>
          </a:extLst>
        </xdr:cNvPr>
        <xdr:cNvCxnSpPr/>
      </xdr:nvCxnSpPr>
      <xdr:spPr>
        <a:xfrm>
          <a:off x="13144500" y="16651332"/>
          <a:ext cx="79375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131536</xdr:rowOff>
    </xdr:from>
    <xdr:to>
      <xdr:col>72</xdr:col>
      <xdr:colOff>38100</xdr:colOff>
      <xdr:row>100</xdr:row>
      <xdr:rowOff>61686</xdr:rowOff>
    </xdr:to>
    <xdr:sp macro="" textlink="">
      <xdr:nvSpPr>
        <xdr:cNvPr id="793" name="楕円 792">
          <a:extLst>
            <a:ext uri="{FF2B5EF4-FFF2-40B4-BE49-F238E27FC236}">
              <a16:creationId xmlns:a16="http://schemas.microsoft.com/office/drawing/2014/main" id="{0A9538E7-ADEC-4CF2-A6EE-0D24660B9919}"/>
            </a:ext>
          </a:extLst>
        </xdr:cNvPr>
        <xdr:cNvSpPr/>
      </xdr:nvSpPr>
      <xdr:spPr>
        <a:xfrm>
          <a:off x="12299950" y="165335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10886</xdr:rowOff>
    </xdr:from>
    <xdr:to>
      <xdr:col>76</xdr:col>
      <xdr:colOff>114300</xdr:colOff>
      <xdr:row>100</xdr:row>
      <xdr:rowOff>77832</xdr:rowOff>
    </xdr:to>
    <xdr:cxnSp macro="">
      <xdr:nvCxnSpPr>
        <xdr:cNvPr id="794" name="直線コネクタ 793">
          <a:extLst>
            <a:ext uri="{FF2B5EF4-FFF2-40B4-BE49-F238E27FC236}">
              <a16:creationId xmlns:a16="http://schemas.microsoft.com/office/drawing/2014/main" id="{85FD902C-7408-41CC-BB87-06468AFB7D9C}"/>
            </a:ext>
          </a:extLst>
        </xdr:cNvPr>
        <xdr:cNvCxnSpPr/>
      </xdr:nvCxnSpPr>
      <xdr:spPr>
        <a:xfrm>
          <a:off x="12344400" y="16584386"/>
          <a:ext cx="800100" cy="6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160927</xdr:rowOff>
    </xdr:from>
    <xdr:to>
      <xdr:col>67</xdr:col>
      <xdr:colOff>101600</xdr:colOff>
      <xdr:row>100</xdr:row>
      <xdr:rowOff>91077</xdr:rowOff>
    </xdr:to>
    <xdr:sp macro="" textlink="">
      <xdr:nvSpPr>
        <xdr:cNvPr id="795" name="楕円 794">
          <a:extLst>
            <a:ext uri="{FF2B5EF4-FFF2-40B4-BE49-F238E27FC236}">
              <a16:creationId xmlns:a16="http://schemas.microsoft.com/office/drawing/2014/main" id="{2B48741B-6460-412D-BA17-30B53C026227}"/>
            </a:ext>
          </a:extLst>
        </xdr:cNvPr>
        <xdr:cNvSpPr/>
      </xdr:nvSpPr>
      <xdr:spPr>
        <a:xfrm>
          <a:off x="11487150" y="16562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10886</xdr:rowOff>
    </xdr:from>
    <xdr:to>
      <xdr:col>71</xdr:col>
      <xdr:colOff>177800</xdr:colOff>
      <xdr:row>100</xdr:row>
      <xdr:rowOff>40277</xdr:rowOff>
    </xdr:to>
    <xdr:cxnSp macro="">
      <xdr:nvCxnSpPr>
        <xdr:cNvPr id="796" name="直線コネクタ 795">
          <a:extLst>
            <a:ext uri="{FF2B5EF4-FFF2-40B4-BE49-F238E27FC236}">
              <a16:creationId xmlns:a16="http://schemas.microsoft.com/office/drawing/2014/main" id="{F7015298-C653-431B-8EBA-C1A03D7ABA00}"/>
            </a:ext>
          </a:extLst>
        </xdr:cNvPr>
        <xdr:cNvCxnSpPr/>
      </xdr:nvCxnSpPr>
      <xdr:spPr>
        <a:xfrm flipV="1">
          <a:off x="11537950" y="16584386"/>
          <a:ext cx="80645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113228</xdr:rowOff>
    </xdr:from>
    <xdr:ext cx="405111" cy="259045"/>
    <xdr:sp macro="" textlink="">
      <xdr:nvSpPr>
        <xdr:cNvPr id="797" name="n_1aveValue【庁舎】&#10;有形固定資産減価償却率">
          <a:extLst>
            <a:ext uri="{FF2B5EF4-FFF2-40B4-BE49-F238E27FC236}">
              <a16:creationId xmlns:a16="http://schemas.microsoft.com/office/drawing/2014/main" id="{7E5C1E2A-E182-4B64-A987-CD995C8E8B92}"/>
            </a:ext>
          </a:extLst>
        </xdr:cNvPr>
        <xdr:cNvSpPr txBox="1"/>
      </xdr:nvSpPr>
      <xdr:spPr>
        <a:xfrm>
          <a:off x="13742044" y="17372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98533</xdr:rowOff>
    </xdr:from>
    <xdr:ext cx="405111" cy="259045"/>
    <xdr:sp macro="" textlink="">
      <xdr:nvSpPr>
        <xdr:cNvPr id="798" name="n_2aveValue【庁舎】&#10;有形固定資産減価償却率">
          <a:extLst>
            <a:ext uri="{FF2B5EF4-FFF2-40B4-BE49-F238E27FC236}">
              <a16:creationId xmlns:a16="http://schemas.microsoft.com/office/drawing/2014/main" id="{39C4F0F6-69BF-4708-9CB8-29BEBDE0298C}"/>
            </a:ext>
          </a:extLst>
        </xdr:cNvPr>
        <xdr:cNvSpPr txBox="1"/>
      </xdr:nvSpPr>
      <xdr:spPr>
        <a:xfrm>
          <a:off x="12960994" y="17357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145885</xdr:rowOff>
    </xdr:from>
    <xdr:ext cx="405111" cy="259045"/>
    <xdr:sp macro="" textlink="">
      <xdr:nvSpPr>
        <xdr:cNvPr id="799" name="n_3aveValue【庁舎】&#10;有形固定資産減価償却率">
          <a:extLst>
            <a:ext uri="{FF2B5EF4-FFF2-40B4-BE49-F238E27FC236}">
              <a16:creationId xmlns:a16="http://schemas.microsoft.com/office/drawing/2014/main" id="{20DCABE7-FD2F-43C1-AAB1-42389E5ED926}"/>
            </a:ext>
          </a:extLst>
        </xdr:cNvPr>
        <xdr:cNvSpPr txBox="1"/>
      </xdr:nvSpPr>
      <xdr:spPr>
        <a:xfrm>
          <a:off x="12167244" y="17405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150784</xdr:rowOff>
    </xdr:from>
    <xdr:ext cx="405111" cy="259045"/>
    <xdr:sp macro="" textlink="">
      <xdr:nvSpPr>
        <xdr:cNvPr id="800" name="n_4aveValue【庁舎】&#10;有形固定資産減価償却率">
          <a:extLst>
            <a:ext uri="{FF2B5EF4-FFF2-40B4-BE49-F238E27FC236}">
              <a16:creationId xmlns:a16="http://schemas.microsoft.com/office/drawing/2014/main" id="{C24CFAF5-44DE-4A7B-A503-583BB638FA05}"/>
            </a:ext>
          </a:extLst>
        </xdr:cNvPr>
        <xdr:cNvSpPr txBox="1"/>
      </xdr:nvSpPr>
      <xdr:spPr>
        <a:xfrm>
          <a:off x="11354444" y="17410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40657</xdr:rowOff>
    </xdr:from>
    <xdr:ext cx="405111" cy="259045"/>
    <xdr:sp macro="" textlink="">
      <xdr:nvSpPr>
        <xdr:cNvPr id="801" name="n_1mainValue【庁舎】&#10;有形固定資産減価償却率">
          <a:extLst>
            <a:ext uri="{FF2B5EF4-FFF2-40B4-BE49-F238E27FC236}">
              <a16:creationId xmlns:a16="http://schemas.microsoft.com/office/drawing/2014/main" id="{43903DF1-B723-4D09-B69E-1A33969EF640}"/>
            </a:ext>
          </a:extLst>
        </xdr:cNvPr>
        <xdr:cNvSpPr txBox="1"/>
      </xdr:nvSpPr>
      <xdr:spPr>
        <a:xfrm>
          <a:off x="13742044" y="1644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145159</xdr:rowOff>
    </xdr:from>
    <xdr:ext cx="340478" cy="259045"/>
    <xdr:sp macro="" textlink="">
      <xdr:nvSpPr>
        <xdr:cNvPr id="802" name="n_2mainValue【庁舎】&#10;有形固定資産減価償却率">
          <a:extLst>
            <a:ext uri="{FF2B5EF4-FFF2-40B4-BE49-F238E27FC236}">
              <a16:creationId xmlns:a16="http://schemas.microsoft.com/office/drawing/2014/main" id="{1BAB6452-ABD5-4964-BCC8-6B49963A7930}"/>
            </a:ext>
          </a:extLst>
        </xdr:cNvPr>
        <xdr:cNvSpPr txBox="1"/>
      </xdr:nvSpPr>
      <xdr:spPr>
        <a:xfrm>
          <a:off x="12993311" y="163757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78213</xdr:rowOff>
    </xdr:from>
    <xdr:ext cx="340478" cy="259045"/>
    <xdr:sp macro="" textlink="">
      <xdr:nvSpPr>
        <xdr:cNvPr id="803" name="n_3mainValue【庁舎】&#10;有形固定資産減価償却率">
          <a:extLst>
            <a:ext uri="{FF2B5EF4-FFF2-40B4-BE49-F238E27FC236}">
              <a16:creationId xmlns:a16="http://schemas.microsoft.com/office/drawing/2014/main" id="{6B0B1C3D-C5C3-4717-A8E5-F79EB7A68C98}"/>
            </a:ext>
          </a:extLst>
        </xdr:cNvPr>
        <xdr:cNvSpPr txBox="1"/>
      </xdr:nvSpPr>
      <xdr:spPr>
        <a:xfrm>
          <a:off x="12180511" y="163088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107604</xdr:rowOff>
    </xdr:from>
    <xdr:ext cx="340478" cy="259045"/>
    <xdr:sp macro="" textlink="">
      <xdr:nvSpPr>
        <xdr:cNvPr id="804" name="n_4mainValue【庁舎】&#10;有形固定資産減価償却率">
          <a:extLst>
            <a:ext uri="{FF2B5EF4-FFF2-40B4-BE49-F238E27FC236}">
              <a16:creationId xmlns:a16="http://schemas.microsoft.com/office/drawing/2014/main" id="{973E01D7-357F-4B99-AD70-542628E40C2C}"/>
            </a:ext>
          </a:extLst>
        </xdr:cNvPr>
        <xdr:cNvSpPr txBox="1"/>
      </xdr:nvSpPr>
      <xdr:spPr>
        <a:xfrm>
          <a:off x="11386761" y="163382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5" name="正方形/長方形 804">
          <a:extLst>
            <a:ext uri="{FF2B5EF4-FFF2-40B4-BE49-F238E27FC236}">
              <a16:creationId xmlns:a16="http://schemas.microsoft.com/office/drawing/2014/main" id="{5F029D70-B5FC-48A0-9C17-4E30E7EA0172}"/>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6" name="正方形/長方形 805">
          <a:extLst>
            <a:ext uri="{FF2B5EF4-FFF2-40B4-BE49-F238E27FC236}">
              <a16:creationId xmlns:a16="http://schemas.microsoft.com/office/drawing/2014/main" id="{9620F8CB-186E-47CA-B3D0-06416EC30120}"/>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7" name="正方形/長方形 806">
          <a:extLst>
            <a:ext uri="{FF2B5EF4-FFF2-40B4-BE49-F238E27FC236}">
              <a16:creationId xmlns:a16="http://schemas.microsoft.com/office/drawing/2014/main" id="{9A86FFFB-43D5-4EB0-988E-E07CFD4CA1FA}"/>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8" name="正方形/長方形 807">
          <a:extLst>
            <a:ext uri="{FF2B5EF4-FFF2-40B4-BE49-F238E27FC236}">
              <a16:creationId xmlns:a16="http://schemas.microsoft.com/office/drawing/2014/main" id="{09F7CF3C-AFA9-4F2B-A196-176410C72C22}"/>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9" name="正方形/長方形 808">
          <a:extLst>
            <a:ext uri="{FF2B5EF4-FFF2-40B4-BE49-F238E27FC236}">
              <a16:creationId xmlns:a16="http://schemas.microsoft.com/office/drawing/2014/main" id="{2AA8C99B-40CC-4EE4-ADF8-F2ED6CFA2C04}"/>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0" name="正方形/長方形 809">
          <a:extLst>
            <a:ext uri="{FF2B5EF4-FFF2-40B4-BE49-F238E27FC236}">
              <a16:creationId xmlns:a16="http://schemas.microsoft.com/office/drawing/2014/main" id="{BA8CFB9A-4DB9-4DDD-B1FE-9B2DB0781D3E}"/>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島根県平均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1" name="正方形/長方形 810">
          <a:extLst>
            <a:ext uri="{FF2B5EF4-FFF2-40B4-BE49-F238E27FC236}">
              <a16:creationId xmlns:a16="http://schemas.microsoft.com/office/drawing/2014/main" id="{BA26A5F0-ACD8-44C4-BF6C-4975710CBDAD}"/>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2" name="正方形/長方形 811">
          <a:extLst>
            <a:ext uri="{FF2B5EF4-FFF2-40B4-BE49-F238E27FC236}">
              <a16:creationId xmlns:a16="http://schemas.microsoft.com/office/drawing/2014/main" id="{A2D564B7-C916-4F17-86CE-8CEA9423DC4B}"/>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3" name="テキスト ボックス 812">
          <a:extLst>
            <a:ext uri="{FF2B5EF4-FFF2-40B4-BE49-F238E27FC236}">
              <a16:creationId xmlns:a16="http://schemas.microsoft.com/office/drawing/2014/main" id="{1418DA56-AA0C-49BD-88FE-F1F2C5260E21}"/>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4" name="直線コネクタ 813">
          <a:extLst>
            <a:ext uri="{FF2B5EF4-FFF2-40B4-BE49-F238E27FC236}">
              <a16:creationId xmlns:a16="http://schemas.microsoft.com/office/drawing/2014/main" id="{6E9A59E2-E6D3-4109-8B08-31619E53EADB}"/>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5" name="直線コネクタ 814">
          <a:extLst>
            <a:ext uri="{FF2B5EF4-FFF2-40B4-BE49-F238E27FC236}">
              <a16:creationId xmlns:a16="http://schemas.microsoft.com/office/drawing/2014/main" id="{CCD8AEDC-4DD7-443D-B4C9-13D2B82E5D28}"/>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6" name="テキスト ボックス 815">
          <a:extLst>
            <a:ext uri="{FF2B5EF4-FFF2-40B4-BE49-F238E27FC236}">
              <a16:creationId xmlns:a16="http://schemas.microsoft.com/office/drawing/2014/main" id="{FA533D75-7E3B-4F94-972B-00402D1BBA15}"/>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7" name="直線コネクタ 816">
          <a:extLst>
            <a:ext uri="{FF2B5EF4-FFF2-40B4-BE49-F238E27FC236}">
              <a16:creationId xmlns:a16="http://schemas.microsoft.com/office/drawing/2014/main" id="{E4B45EA8-8E13-4898-8757-28CA86A2F389}"/>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8" name="テキスト ボックス 817">
          <a:extLst>
            <a:ext uri="{FF2B5EF4-FFF2-40B4-BE49-F238E27FC236}">
              <a16:creationId xmlns:a16="http://schemas.microsoft.com/office/drawing/2014/main" id="{2B6EDC26-6123-4938-81E1-145D1CA1B3E7}"/>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9" name="直線コネクタ 818">
          <a:extLst>
            <a:ext uri="{FF2B5EF4-FFF2-40B4-BE49-F238E27FC236}">
              <a16:creationId xmlns:a16="http://schemas.microsoft.com/office/drawing/2014/main" id="{E77D76A8-9DC0-45A2-AF1F-CF2FE59CAFF9}"/>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20" name="テキスト ボックス 819">
          <a:extLst>
            <a:ext uri="{FF2B5EF4-FFF2-40B4-BE49-F238E27FC236}">
              <a16:creationId xmlns:a16="http://schemas.microsoft.com/office/drawing/2014/main" id="{57B340FF-E6D2-4110-969C-1B839CA22686}"/>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21" name="直線コネクタ 820">
          <a:extLst>
            <a:ext uri="{FF2B5EF4-FFF2-40B4-BE49-F238E27FC236}">
              <a16:creationId xmlns:a16="http://schemas.microsoft.com/office/drawing/2014/main" id="{5F913EA7-E7C5-4B69-877F-7C999852E8DE}"/>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2" name="テキスト ボックス 821">
          <a:extLst>
            <a:ext uri="{FF2B5EF4-FFF2-40B4-BE49-F238E27FC236}">
              <a16:creationId xmlns:a16="http://schemas.microsoft.com/office/drawing/2014/main" id="{68201C90-A941-483F-80D4-847E52A7C04C}"/>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3" name="直線コネクタ 822">
          <a:extLst>
            <a:ext uri="{FF2B5EF4-FFF2-40B4-BE49-F238E27FC236}">
              <a16:creationId xmlns:a16="http://schemas.microsoft.com/office/drawing/2014/main" id="{C93A81BB-D5E1-405E-A88E-0103F35F60B4}"/>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24" name="テキスト ボックス 823">
          <a:extLst>
            <a:ext uri="{FF2B5EF4-FFF2-40B4-BE49-F238E27FC236}">
              <a16:creationId xmlns:a16="http://schemas.microsoft.com/office/drawing/2014/main" id="{64077401-A826-40CB-83D7-B3BB01BD179F}"/>
            </a:ext>
          </a:extLst>
        </xdr:cNvPr>
        <xdr:cNvSpPr txBox="1"/>
      </xdr:nvSpPr>
      <xdr:spPr>
        <a:xfrm>
          <a:off x="15985051" y="16431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5" name="直線コネクタ 824">
          <a:extLst>
            <a:ext uri="{FF2B5EF4-FFF2-40B4-BE49-F238E27FC236}">
              <a16:creationId xmlns:a16="http://schemas.microsoft.com/office/drawing/2014/main" id="{4C3DC710-A349-45EC-83F6-84F6CDE36EFE}"/>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26" name="テキスト ボックス 825">
          <a:extLst>
            <a:ext uri="{FF2B5EF4-FFF2-40B4-BE49-F238E27FC236}">
              <a16:creationId xmlns:a16="http://schemas.microsoft.com/office/drawing/2014/main" id="{D132F5F5-3084-46E7-B671-CCE3F1A5AC13}"/>
            </a:ext>
          </a:extLst>
        </xdr:cNvPr>
        <xdr:cNvSpPr txBox="1"/>
      </xdr:nvSpPr>
      <xdr:spPr>
        <a:xfrm>
          <a:off x="15985051" y="16050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7" name="【庁舎】&#10;一人当たり面積グラフ枠">
          <a:extLst>
            <a:ext uri="{FF2B5EF4-FFF2-40B4-BE49-F238E27FC236}">
              <a16:creationId xmlns:a16="http://schemas.microsoft.com/office/drawing/2014/main" id="{E8D532EE-CF2F-4DD3-8126-8C7F9E81D40C}"/>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828" name="直線コネクタ 827">
          <a:extLst>
            <a:ext uri="{FF2B5EF4-FFF2-40B4-BE49-F238E27FC236}">
              <a16:creationId xmlns:a16="http://schemas.microsoft.com/office/drawing/2014/main" id="{F244B556-59FF-4338-97B0-E78492BF7EFF}"/>
            </a:ext>
          </a:extLst>
        </xdr:cNvPr>
        <xdr:cNvCxnSpPr/>
      </xdr:nvCxnSpPr>
      <xdr:spPr>
        <a:xfrm flipV="1">
          <a:off x="19951064" y="167005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829" name="【庁舎】&#10;一人当たり面積最小値テキスト">
          <a:extLst>
            <a:ext uri="{FF2B5EF4-FFF2-40B4-BE49-F238E27FC236}">
              <a16:creationId xmlns:a16="http://schemas.microsoft.com/office/drawing/2014/main" id="{F55A1FE8-27AB-4B83-8FAF-D2CB4FF7A9F4}"/>
            </a:ext>
          </a:extLst>
        </xdr:cNvPr>
        <xdr:cNvSpPr txBox="1"/>
      </xdr:nvSpPr>
      <xdr:spPr>
        <a:xfrm>
          <a:off x="19989800" y="18075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830" name="直線コネクタ 829">
          <a:extLst>
            <a:ext uri="{FF2B5EF4-FFF2-40B4-BE49-F238E27FC236}">
              <a16:creationId xmlns:a16="http://schemas.microsoft.com/office/drawing/2014/main" id="{64E48A73-CA4E-4975-8B73-F9E61FBB6FE1}"/>
            </a:ext>
          </a:extLst>
        </xdr:cNvPr>
        <xdr:cNvCxnSpPr/>
      </xdr:nvCxnSpPr>
      <xdr:spPr>
        <a:xfrm>
          <a:off x="19881850" y="180712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831" name="【庁舎】&#10;一人当たり面積最大値テキスト">
          <a:extLst>
            <a:ext uri="{FF2B5EF4-FFF2-40B4-BE49-F238E27FC236}">
              <a16:creationId xmlns:a16="http://schemas.microsoft.com/office/drawing/2014/main" id="{CB50D060-3912-4594-BA98-4F218027A210}"/>
            </a:ext>
          </a:extLst>
        </xdr:cNvPr>
        <xdr:cNvSpPr txBox="1"/>
      </xdr:nvSpPr>
      <xdr:spPr>
        <a:xfrm>
          <a:off x="19989800" y="1647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832" name="直線コネクタ 831">
          <a:extLst>
            <a:ext uri="{FF2B5EF4-FFF2-40B4-BE49-F238E27FC236}">
              <a16:creationId xmlns:a16="http://schemas.microsoft.com/office/drawing/2014/main" id="{CE9F5A7B-A9B8-4976-8717-A36C48FEB880}"/>
            </a:ext>
          </a:extLst>
        </xdr:cNvPr>
        <xdr:cNvCxnSpPr/>
      </xdr:nvCxnSpPr>
      <xdr:spPr>
        <a:xfrm>
          <a:off x="19881850" y="16700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164737</xdr:rowOff>
    </xdr:from>
    <xdr:ext cx="469744" cy="259045"/>
    <xdr:sp macro="" textlink="">
      <xdr:nvSpPr>
        <xdr:cNvPr id="833" name="【庁舎】&#10;一人当たり面積平均値テキスト">
          <a:extLst>
            <a:ext uri="{FF2B5EF4-FFF2-40B4-BE49-F238E27FC236}">
              <a16:creationId xmlns:a16="http://schemas.microsoft.com/office/drawing/2014/main" id="{813541AA-0CBC-4933-A029-49641158A2F1}"/>
            </a:ext>
          </a:extLst>
        </xdr:cNvPr>
        <xdr:cNvSpPr txBox="1"/>
      </xdr:nvSpPr>
      <xdr:spPr>
        <a:xfrm>
          <a:off x="19989800" y="17766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834" name="フローチャート: 判断 833">
          <a:extLst>
            <a:ext uri="{FF2B5EF4-FFF2-40B4-BE49-F238E27FC236}">
              <a16:creationId xmlns:a16="http://schemas.microsoft.com/office/drawing/2014/main" id="{A1DACCAF-2EF2-4F82-8A67-93710DE02CFE}"/>
            </a:ext>
          </a:extLst>
        </xdr:cNvPr>
        <xdr:cNvSpPr/>
      </xdr:nvSpPr>
      <xdr:spPr>
        <a:xfrm>
          <a:off x="19900900" y="1791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835" name="フローチャート: 判断 834">
          <a:extLst>
            <a:ext uri="{FF2B5EF4-FFF2-40B4-BE49-F238E27FC236}">
              <a16:creationId xmlns:a16="http://schemas.microsoft.com/office/drawing/2014/main" id="{91DBE81C-80DE-4FC4-80D5-2799DE1262AF}"/>
            </a:ext>
          </a:extLst>
        </xdr:cNvPr>
        <xdr:cNvSpPr/>
      </xdr:nvSpPr>
      <xdr:spPr>
        <a:xfrm>
          <a:off x="19157950" y="179108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836" name="フローチャート: 判断 835">
          <a:extLst>
            <a:ext uri="{FF2B5EF4-FFF2-40B4-BE49-F238E27FC236}">
              <a16:creationId xmlns:a16="http://schemas.microsoft.com/office/drawing/2014/main" id="{0AE4B6D3-95A9-467C-9DD0-7889D2A280A9}"/>
            </a:ext>
          </a:extLst>
        </xdr:cNvPr>
        <xdr:cNvSpPr/>
      </xdr:nvSpPr>
      <xdr:spPr>
        <a:xfrm>
          <a:off x="18345150" y="1791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837" name="フローチャート: 判断 836">
          <a:extLst>
            <a:ext uri="{FF2B5EF4-FFF2-40B4-BE49-F238E27FC236}">
              <a16:creationId xmlns:a16="http://schemas.microsoft.com/office/drawing/2014/main" id="{BE4B690F-273A-4823-99C0-91A30FC8D07A}"/>
            </a:ext>
          </a:extLst>
        </xdr:cNvPr>
        <xdr:cNvSpPr/>
      </xdr:nvSpPr>
      <xdr:spPr>
        <a:xfrm>
          <a:off x="17551400" y="1792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151892</xdr:rowOff>
    </xdr:from>
    <xdr:to>
      <xdr:col>98</xdr:col>
      <xdr:colOff>38100</xdr:colOff>
      <xdr:row>108</xdr:row>
      <xdr:rowOff>82042</xdr:rowOff>
    </xdr:to>
    <xdr:sp macro="" textlink="">
      <xdr:nvSpPr>
        <xdr:cNvPr id="838" name="フローチャート: 判断 837">
          <a:extLst>
            <a:ext uri="{FF2B5EF4-FFF2-40B4-BE49-F238E27FC236}">
              <a16:creationId xmlns:a16="http://schemas.microsoft.com/office/drawing/2014/main" id="{D7BE4C51-7796-4A7A-9D5F-A4A99FA31152}"/>
            </a:ext>
          </a:extLst>
        </xdr:cNvPr>
        <xdr:cNvSpPr/>
      </xdr:nvSpPr>
      <xdr:spPr>
        <a:xfrm>
          <a:off x="16757650" y="1792554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A6633AF0-B6DB-4FCE-AD7C-31C11B65564C}"/>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CFD3802B-4253-40F4-8603-26BC156D03EA}"/>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BF319DEC-0C17-4943-8817-C07217F28B3D}"/>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A9F429B0-4592-4FF7-B6E2-28BA97555314}"/>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BDBECA79-091D-4B15-A367-EBB46EDB2160}"/>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149606</xdr:rowOff>
    </xdr:from>
    <xdr:to>
      <xdr:col>116</xdr:col>
      <xdr:colOff>114300</xdr:colOff>
      <xdr:row>108</xdr:row>
      <xdr:rowOff>79756</xdr:rowOff>
    </xdr:to>
    <xdr:sp macro="" textlink="">
      <xdr:nvSpPr>
        <xdr:cNvPr id="844" name="楕円 843">
          <a:extLst>
            <a:ext uri="{FF2B5EF4-FFF2-40B4-BE49-F238E27FC236}">
              <a16:creationId xmlns:a16="http://schemas.microsoft.com/office/drawing/2014/main" id="{EB28BD97-BDAA-4505-98A9-06A8FE5D678C}"/>
            </a:ext>
          </a:extLst>
        </xdr:cNvPr>
        <xdr:cNvSpPr/>
      </xdr:nvSpPr>
      <xdr:spPr>
        <a:xfrm>
          <a:off x="19900900" y="17923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120286</xdr:rowOff>
    </xdr:from>
    <xdr:ext cx="469744" cy="259045"/>
    <xdr:sp macro="" textlink="">
      <xdr:nvSpPr>
        <xdr:cNvPr id="845" name="【庁舎】&#10;一人当たり面積該当値テキスト">
          <a:extLst>
            <a:ext uri="{FF2B5EF4-FFF2-40B4-BE49-F238E27FC236}">
              <a16:creationId xmlns:a16="http://schemas.microsoft.com/office/drawing/2014/main" id="{0266C1B1-F583-47EE-9CA8-6DBC9C253A4B}"/>
            </a:ext>
          </a:extLst>
        </xdr:cNvPr>
        <xdr:cNvSpPr txBox="1"/>
      </xdr:nvSpPr>
      <xdr:spPr>
        <a:xfrm>
          <a:off x="19989800" y="17893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152146</xdr:rowOff>
    </xdr:from>
    <xdr:to>
      <xdr:col>112</xdr:col>
      <xdr:colOff>38100</xdr:colOff>
      <xdr:row>108</xdr:row>
      <xdr:rowOff>82296</xdr:rowOff>
    </xdr:to>
    <xdr:sp macro="" textlink="">
      <xdr:nvSpPr>
        <xdr:cNvPr id="846" name="楕円 845">
          <a:extLst>
            <a:ext uri="{FF2B5EF4-FFF2-40B4-BE49-F238E27FC236}">
              <a16:creationId xmlns:a16="http://schemas.microsoft.com/office/drawing/2014/main" id="{0071BD3F-414E-4503-87A6-A3E310A44B09}"/>
            </a:ext>
          </a:extLst>
        </xdr:cNvPr>
        <xdr:cNvSpPr/>
      </xdr:nvSpPr>
      <xdr:spPr>
        <a:xfrm>
          <a:off x="19157950" y="1792579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28956</xdr:rowOff>
    </xdr:from>
    <xdr:to>
      <xdr:col>116</xdr:col>
      <xdr:colOff>63500</xdr:colOff>
      <xdr:row>108</xdr:row>
      <xdr:rowOff>31496</xdr:rowOff>
    </xdr:to>
    <xdr:cxnSp macro="">
      <xdr:nvCxnSpPr>
        <xdr:cNvPr id="847" name="直線コネクタ 846">
          <a:extLst>
            <a:ext uri="{FF2B5EF4-FFF2-40B4-BE49-F238E27FC236}">
              <a16:creationId xmlns:a16="http://schemas.microsoft.com/office/drawing/2014/main" id="{59042ACE-929A-4E03-8454-FA4A02FE826D}"/>
            </a:ext>
          </a:extLst>
        </xdr:cNvPr>
        <xdr:cNvCxnSpPr/>
      </xdr:nvCxnSpPr>
      <xdr:spPr>
        <a:xfrm flipV="1">
          <a:off x="19202400" y="17974056"/>
          <a:ext cx="7493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154812</xdr:rowOff>
    </xdr:from>
    <xdr:to>
      <xdr:col>107</xdr:col>
      <xdr:colOff>101600</xdr:colOff>
      <xdr:row>108</xdr:row>
      <xdr:rowOff>84962</xdr:rowOff>
    </xdr:to>
    <xdr:sp macro="" textlink="">
      <xdr:nvSpPr>
        <xdr:cNvPr id="848" name="楕円 847">
          <a:extLst>
            <a:ext uri="{FF2B5EF4-FFF2-40B4-BE49-F238E27FC236}">
              <a16:creationId xmlns:a16="http://schemas.microsoft.com/office/drawing/2014/main" id="{7768BB45-6A6A-4CE9-A95E-00F19616573D}"/>
            </a:ext>
          </a:extLst>
        </xdr:cNvPr>
        <xdr:cNvSpPr/>
      </xdr:nvSpPr>
      <xdr:spPr>
        <a:xfrm>
          <a:off x="18345150" y="1792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31496</xdr:rowOff>
    </xdr:from>
    <xdr:to>
      <xdr:col>111</xdr:col>
      <xdr:colOff>177800</xdr:colOff>
      <xdr:row>108</xdr:row>
      <xdr:rowOff>34162</xdr:rowOff>
    </xdr:to>
    <xdr:cxnSp macro="">
      <xdr:nvCxnSpPr>
        <xdr:cNvPr id="849" name="直線コネクタ 848">
          <a:extLst>
            <a:ext uri="{FF2B5EF4-FFF2-40B4-BE49-F238E27FC236}">
              <a16:creationId xmlns:a16="http://schemas.microsoft.com/office/drawing/2014/main" id="{88CD6BB0-8A70-4336-A953-6140D0B6F9A4}"/>
            </a:ext>
          </a:extLst>
        </xdr:cNvPr>
        <xdr:cNvCxnSpPr/>
      </xdr:nvCxnSpPr>
      <xdr:spPr>
        <a:xfrm flipV="1">
          <a:off x="18395950" y="17976596"/>
          <a:ext cx="806450"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157607</xdr:rowOff>
    </xdr:from>
    <xdr:to>
      <xdr:col>102</xdr:col>
      <xdr:colOff>165100</xdr:colOff>
      <xdr:row>108</xdr:row>
      <xdr:rowOff>87757</xdr:rowOff>
    </xdr:to>
    <xdr:sp macro="" textlink="">
      <xdr:nvSpPr>
        <xdr:cNvPr id="850" name="楕円 849">
          <a:extLst>
            <a:ext uri="{FF2B5EF4-FFF2-40B4-BE49-F238E27FC236}">
              <a16:creationId xmlns:a16="http://schemas.microsoft.com/office/drawing/2014/main" id="{9F60DDAA-FF21-4DC5-A741-9926B3267CCB}"/>
            </a:ext>
          </a:extLst>
        </xdr:cNvPr>
        <xdr:cNvSpPr/>
      </xdr:nvSpPr>
      <xdr:spPr>
        <a:xfrm>
          <a:off x="17551400" y="1793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34162</xdr:rowOff>
    </xdr:from>
    <xdr:to>
      <xdr:col>107</xdr:col>
      <xdr:colOff>50800</xdr:colOff>
      <xdr:row>108</xdr:row>
      <xdr:rowOff>36957</xdr:rowOff>
    </xdr:to>
    <xdr:cxnSp macro="">
      <xdr:nvCxnSpPr>
        <xdr:cNvPr id="851" name="直線コネクタ 850">
          <a:extLst>
            <a:ext uri="{FF2B5EF4-FFF2-40B4-BE49-F238E27FC236}">
              <a16:creationId xmlns:a16="http://schemas.microsoft.com/office/drawing/2014/main" id="{417397C3-E431-4987-B269-FD82B8092366}"/>
            </a:ext>
          </a:extLst>
        </xdr:cNvPr>
        <xdr:cNvCxnSpPr/>
      </xdr:nvCxnSpPr>
      <xdr:spPr>
        <a:xfrm flipV="1">
          <a:off x="17602200" y="17979262"/>
          <a:ext cx="793750" cy="2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110110</xdr:rowOff>
    </xdr:from>
    <xdr:to>
      <xdr:col>98</xdr:col>
      <xdr:colOff>38100</xdr:colOff>
      <xdr:row>108</xdr:row>
      <xdr:rowOff>40260</xdr:rowOff>
    </xdr:to>
    <xdr:sp macro="" textlink="">
      <xdr:nvSpPr>
        <xdr:cNvPr id="852" name="楕円 851">
          <a:extLst>
            <a:ext uri="{FF2B5EF4-FFF2-40B4-BE49-F238E27FC236}">
              <a16:creationId xmlns:a16="http://schemas.microsoft.com/office/drawing/2014/main" id="{0DA24905-0AF0-45CD-B3D3-330792A9F184}"/>
            </a:ext>
          </a:extLst>
        </xdr:cNvPr>
        <xdr:cNvSpPr/>
      </xdr:nvSpPr>
      <xdr:spPr>
        <a:xfrm>
          <a:off x="16757650" y="178837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160910</xdr:rowOff>
    </xdr:from>
    <xdr:to>
      <xdr:col>102</xdr:col>
      <xdr:colOff>114300</xdr:colOff>
      <xdr:row>108</xdr:row>
      <xdr:rowOff>36957</xdr:rowOff>
    </xdr:to>
    <xdr:cxnSp macro="">
      <xdr:nvCxnSpPr>
        <xdr:cNvPr id="853" name="直線コネクタ 852">
          <a:extLst>
            <a:ext uri="{FF2B5EF4-FFF2-40B4-BE49-F238E27FC236}">
              <a16:creationId xmlns:a16="http://schemas.microsoft.com/office/drawing/2014/main" id="{B220CF37-B65F-41BB-9C2C-7A3D7D62D8CC}"/>
            </a:ext>
          </a:extLst>
        </xdr:cNvPr>
        <xdr:cNvCxnSpPr/>
      </xdr:nvCxnSpPr>
      <xdr:spPr>
        <a:xfrm>
          <a:off x="16802100" y="17934560"/>
          <a:ext cx="800100" cy="47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83838</xdr:rowOff>
    </xdr:from>
    <xdr:ext cx="469744" cy="259045"/>
    <xdr:sp macro="" textlink="">
      <xdr:nvSpPr>
        <xdr:cNvPr id="854" name="n_1aveValue【庁舎】&#10;一人当たり面積">
          <a:extLst>
            <a:ext uri="{FF2B5EF4-FFF2-40B4-BE49-F238E27FC236}">
              <a16:creationId xmlns:a16="http://schemas.microsoft.com/office/drawing/2014/main" id="{217BD561-3528-4002-835A-76AEA2EBBDF4}"/>
            </a:ext>
          </a:extLst>
        </xdr:cNvPr>
        <xdr:cNvSpPr txBox="1"/>
      </xdr:nvSpPr>
      <xdr:spPr>
        <a:xfrm>
          <a:off x="18980227" y="17686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90822</xdr:rowOff>
    </xdr:from>
    <xdr:ext cx="469744" cy="259045"/>
    <xdr:sp macro="" textlink="">
      <xdr:nvSpPr>
        <xdr:cNvPr id="855" name="n_2aveValue【庁舎】&#10;一人当たり面積">
          <a:extLst>
            <a:ext uri="{FF2B5EF4-FFF2-40B4-BE49-F238E27FC236}">
              <a16:creationId xmlns:a16="http://schemas.microsoft.com/office/drawing/2014/main" id="{15A89191-D2CC-4D94-9FF7-3063868E3350}"/>
            </a:ext>
          </a:extLst>
        </xdr:cNvPr>
        <xdr:cNvSpPr txBox="1"/>
      </xdr:nvSpPr>
      <xdr:spPr>
        <a:xfrm>
          <a:off x="18180127" y="17693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97426</xdr:rowOff>
    </xdr:from>
    <xdr:ext cx="469744" cy="259045"/>
    <xdr:sp macro="" textlink="">
      <xdr:nvSpPr>
        <xdr:cNvPr id="856" name="n_3aveValue【庁舎】&#10;一人当たり面積">
          <a:extLst>
            <a:ext uri="{FF2B5EF4-FFF2-40B4-BE49-F238E27FC236}">
              <a16:creationId xmlns:a16="http://schemas.microsoft.com/office/drawing/2014/main" id="{26CA5292-2CF6-487C-812E-F1D0E2514850}"/>
            </a:ext>
          </a:extLst>
        </xdr:cNvPr>
        <xdr:cNvSpPr txBox="1"/>
      </xdr:nvSpPr>
      <xdr:spPr>
        <a:xfrm>
          <a:off x="17386377" y="1769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73169</xdr:rowOff>
    </xdr:from>
    <xdr:ext cx="469744" cy="259045"/>
    <xdr:sp macro="" textlink="">
      <xdr:nvSpPr>
        <xdr:cNvPr id="857" name="n_4aveValue【庁舎】&#10;一人当たり面積">
          <a:extLst>
            <a:ext uri="{FF2B5EF4-FFF2-40B4-BE49-F238E27FC236}">
              <a16:creationId xmlns:a16="http://schemas.microsoft.com/office/drawing/2014/main" id="{CA2C36AD-FCA5-4C9C-AAC7-8A376BDC9664}"/>
            </a:ext>
          </a:extLst>
        </xdr:cNvPr>
        <xdr:cNvSpPr txBox="1"/>
      </xdr:nvSpPr>
      <xdr:spPr>
        <a:xfrm>
          <a:off x="16592627" y="18018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73423</xdr:rowOff>
    </xdr:from>
    <xdr:ext cx="469744" cy="259045"/>
    <xdr:sp macro="" textlink="">
      <xdr:nvSpPr>
        <xdr:cNvPr id="858" name="n_1mainValue【庁舎】&#10;一人当たり面積">
          <a:extLst>
            <a:ext uri="{FF2B5EF4-FFF2-40B4-BE49-F238E27FC236}">
              <a16:creationId xmlns:a16="http://schemas.microsoft.com/office/drawing/2014/main" id="{38450D7A-BE6D-415F-85BB-D24F4EE55113}"/>
            </a:ext>
          </a:extLst>
        </xdr:cNvPr>
        <xdr:cNvSpPr txBox="1"/>
      </xdr:nvSpPr>
      <xdr:spPr>
        <a:xfrm>
          <a:off x="18980227" y="18018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76089</xdr:rowOff>
    </xdr:from>
    <xdr:ext cx="469744" cy="259045"/>
    <xdr:sp macro="" textlink="">
      <xdr:nvSpPr>
        <xdr:cNvPr id="859" name="n_2mainValue【庁舎】&#10;一人当たり面積">
          <a:extLst>
            <a:ext uri="{FF2B5EF4-FFF2-40B4-BE49-F238E27FC236}">
              <a16:creationId xmlns:a16="http://schemas.microsoft.com/office/drawing/2014/main" id="{50E80783-511B-4D8E-8A6B-837900F668F7}"/>
            </a:ext>
          </a:extLst>
        </xdr:cNvPr>
        <xdr:cNvSpPr txBox="1"/>
      </xdr:nvSpPr>
      <xdr:spPr>
        <a:xfrm>
          <a:off x="18180127" y="18021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78884</xdr:rowOff>
    </xdr:from>
    <xdr:ext cx="469744" cy="259045"/>
    <xdr:sp macro="" textlink="">
      <xdr:nvSpPr>
        <xdr:cNvPr id="860" name="n_3mainValue【庁舎】&#10;一人当たり面積">
          <a:extLst>
            <a:ext uri="{FF2B5EF4-FFF2-40B4-BE49-F238E27FC236}">
              <a16:creationId xmlns:a16="http://schemas.microsoft.com/office/drawing/2014/main" id="{47949314-C3D1-4EE0-891A-E960E0C13C9A}"/>
            </a:ext>
          </a:extLst>
        </xdr:cNvPr>
        <xdr:cNvSpPr txBox="1"/>
      </xdr:nvSpPr>
      <xdr:spPr>
        <a:xfrm>
          <a:off x="17386377" y="1802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56787</xdr:rowOff>
    </xdr:from>
    <xdr:ext cx="469744" cy="259045"/>
    <xdr:sp macro="" textlink="">
      <xdr:nvSpPr>
        <xdr:cNvPr id="861" name="n_4mainValue【庁舎】&#10;一人当たり面積">
          <a:extLst>
            <a:ext uri="{FF2B5EF4-FFF2-40B4-BE49-F238E27FC236}">
              <a16:creationId xmlns:a16="http://schemas.microsoft.com/office/drawing/2014/main" id="{10DF4A96-DE91-4872-9092-08A2B33244D2}"/>
            </a:ext>
          </a:extLst>
        </xdr:cNvPr>
        <xdr:cNvSpPr txBox="1"/>
      </xdr:nvSpPr>
      <xdr:spPr>
        <a:xfrm>
          <a:off x="16592627" y="1765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2" name="正方形/長方形 861">
          <a:extLst>
            <a:ext uri="{FF2B5EF4-FFF2-40B4-BE49-F238E27FC236}">
              <a16:creationId xmlns:a16="http://schemas.microsoft.com/office/drawing/2014/main" id="{2F69CD6A-34F4-4E4F-8F96-98A94B0A1A08}"/>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3" name="正方形/長方形 862">
          <a:extLst>
            <a:ext uri="{FF2B5EF4-FFF2-40B4-BE49-F238E27FC236}">
              <a16:creationId xmlns:a16="http://schemas.microsoft.com/office/drawing/2014/main" id="{E13E86EE-FA3B-4267-BED1-FED4D981547B}"/>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4" name="テキスト ボックス 863">
          <a:extLst>
            <a:ext uri="{FF2B5EF4-FFF2-40B4-BE49-F238E27FC236}">
              <a16:creationId xmlns:a16="http://schemas.microsoft.com/office/drawing/2014/main" id="{8C78CDD0-905E-4947-A2B6-375ABE8AE156}"/>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図書館は、平成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年度に新設図書館が竣工したことにより、減価償却率は非常に低い数値となっています。</a:t>
          </a:r>
        </a:p>
        <a:p>
          <a:r>
            <a:rPr kumimoji="1" lang="ja-JP" altLang="en-US" sz="1300">
              <a:latin typeface="ＭＳ Ｐゴシック" panose="020B0600070205080204" pitchFamily="50" charset="-128"/>
              <a:ea typeface="ＭＳ Ｐゴシック" panose="020B0600070205080204" pitchFamily="50" charset="-128"/>
            </a:rPr>
            <a:t>　一般廃棄物処理施設も、平成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年度に新焼却施設が完成したことにより、減価償却率が非常に低くなっています。</a:t>
          </a:r>
        </a:p>
        <a:p>
          <a:r>
            <a:rPr kumimoji="1" lang="ja-JP" altLang="en-US" sz="1300">
              <a:latin typeface="ＭＳ Ｐゴシック" panose="020B0600070205080204" pitchFamily="50" charset="-128"/>
              <a:ea typeface="ＭＳ Ｐゴシック" panose="020B0600070205080204" pitchFamily="50" charset="-128"/>
            </a:rPr>
            <a:t>　福祉施設については、他団体と比較し高齢化率が従前より高いこともあり、一人当たり面積も多く充実していると言えます。</a:t>
          </a:r>
        </a:p>
        <a:p>
          <a:r>
            <a:rPr kumimoji="1" lang="ja-JP" altLang="en-US" sz="1300">
              <a:latin typeface="ＭＳ Ｐゴシック" panose="020B0600070205080204" pitchFamily="50" charset="-128"/>
              <a:ea typeface="ＭＳ Ｐゴシック" panose="020B0600070205080204" pitchFamily="50" charset="-128"/>
            </a:rPr>
            <a:t>　庁舎については、令和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年度に新庁舎が竣工したことにより、減価償却率は非常に低い数値となり、一人当たり面積が改善しています。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0" zoomScaleNormal="80"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618" t="s">
        <v>76</v>
      </c>
      <c r="C1" s="618"/>
      <c r="D1" s="618"/>
      <c r="E1" s="618"/>
      <c r="F1" s="618"/>
      <c r="G1" s="618"/>
      <c r="H1" s="618"/>
      <c r="I1" s="618"/>
      <c r="J1" s="618"/>
      <c r="K1" s="618"/>
      <c r="L1" s="618"/>
      <c r="M1" s="618"/>
      <c r="N1" s="618"/>
      <c r="O1" s="618"/>
      <c r="P1" s="618"/>
      <c r="Q1" s="618"/>
      <c r="R1" s="618"/>
      <c r="S1" s="618"/>
      <c r="T1" s="618"/>
      <c r="U1" s="618"/>
      <c r="V1" s="618"/>
      <c r="W1" s="618"/>
      <c r="X1" s="618"/>
      <c r="Y1" s="618"/>
      <c r="Z1" s="618"/>
      <c r="AA1" s="618"/>
      <c r="AB1" s="618"/>
      <c r="AC1" s="618"/>
      <c r="AD1" s="618"/>
      <c r="AE1" s="618"/>
      <c r="AF1" s="618"/>
      <c r="AG1" s="618"/>
      <c r="AH1" s="618"/>
      <c r="AI1" s="618"/>
      <c r="AJ1" s="618"/>
      <c r="AK1" s="618"/>
      <c r="AL1" s="618"/>
      <c r="AM1" s="618"/>
      <c r="AN1" s="618"/>
      <c r="AO1" s="618"/>
      <c r="AP1" s="618"/>
      <c r="AQ1" s="618"/>
      <c r="AR1" s="618"/>
      <c r="AS1" s="618"/>
      <c r="AT1" s="618"/>
      <c r="AU1" s="618"/>
      <c r="AV1" s="618"/>
      <c r="AW1" s="618"/>
      <c r="AX1" s="618"/>
      <c r="AY1" s="618"/>
      <c r="AZ1" s="618"/>
      <c r="BA1" s="618"/>
      <c r="BB1" s="618"/>
      <c r="BC1" s="618"/>
      <c r="BD1" s="618"/>
      <c r="BE1" s="618"/>
      <c r="BF1" s="618"/>
      <c r="BG1" s="618"/>
      <c r="BH1" s="618"/>
      <c r="BI1" s="618"/>
      <c r="BJ1" s="618"/>
      <c r="BK1" s="618"/>
      <c r="BL1" s="618"/>
      <c r="BM1" s="618"/>
      <c r="BN1" s="618"/>
      <c r="BO1" s="618"/>
      <c r="BP1" s="618"/>
      <c r="BQ1" s="618"/>
      <c r="BR1" s="618"/>
      <c r="BS1" s="618"/>
      <c r="BT1" s="618"/>
      <c r="BU1" s="618"/>
      <c r="BV1" s="618"/>
      <c r="BW1" s="618"/>
      <c r="BX1" s="618"/>
      <c r="BY1" s="618"/>
      <c r="BZ1" s="618"/>
      <c r="CA1" s="618"/>
      <c r="CB1" s="618"/>
      <c r="CC1" s="618"/>
      <c r="CD1" s="618"/>
      <c r="CE1" s="618"/>
      <c r="CF1" s="618"/>
      <c r="CG1" s="618"/>
      <c r="CH1" s="618"/>
      <c r="CI1" s="618"/>
      <c r="CJ1" s="618"/>
      <c r="CK1" s="618"/>
      <c r="CL1" s="618"/>
      <c r="CM1" s="618"/>
      <c r="CN1" s="618"/>
      <c r="CO1" s="618"/>
      <c r="CP1" s="618"/>
      <c r="CQ1" s="618"/>
      <c r="CR1" s="618"/>
      <c r="CS1" s="618"/>
      <c r="CT1" s="618"/>
      <c r="CU1" s="618"/>
      <c r="CV1" s="618"/>
      <c r="CW1" s="618"/>
      <c r="CX1" s="618"/>
      <c r="CY1" s="618"/>
      <c r="CZ1" s="618"/>
      <c r="DA1" s="618"/>
      <c r="DB1" s="618"/>
      <c r="DC1" s="618"/>
      <c r="DD1" s="618"/>
      <c r="DE1" s="618"/>
      <c r="DF1" s="618"/>
      <c r="DG1" s="618"/>
      <c r="DH1" s="618"/>
      <c r="DI1" s="618"/>
      <c r="DJ1" s="163"/>
      <c r="DK1" s="163"/>
      <c r="DL1" s="163"/>
      <c r="DM1" s="163"/>
      <c r="DN1" s="163"/>
      <c r="DO1" s="163"/>
    </row>
    <row r="2" spans="1:119" ht="24" thickBot="1" x14ac:dyDescent="0.25">
      <c r="B2" s="164" t="s">
        <v>77</v>
      </c>
      <c r="C2" s="164"/>
      <c r="D2" s="165"/>
    </row>
    <row r="3" spans="1:119" ht="18.75" customHeight="1" thickBot="1" x14ac:dyDescent="0.25">
      <c r="A3" s="163"/>
      <c r="B3" s="619" t="s">
        <v>78</v>
      </c>
      <c r="C3" s="620"/>
      <c r="D3" s="620"/>
      <c r="E3" s="621"/>
      <c r="F3" s="621"/>
      <c r="G3" s="621"/>
      <c r="H3" s="621"/>
      <c r="I3" s="621"/>
      <c r="J3" s="621"/>
      <c r="K3" s="621"/>
      <c r="L3" s="621" t="s">
        <v>79</v>
      </c>
      <c r="M3" s="621"/>
      <c r="N3" s="621"/>
      <c r="O3" s="621"/>
      <c r="P3" s="621"/>
      <c r="Q3" s="621"/>
      <c r="R3" s="624"/>
      <c r="S3" s="624"/>
      <c r="T3" s="624"/>
      <c r="U3" s="624"/>
      <c r="V3" s="625"/>
      <c r="W3" s="515" t="s">
        <v>80</v>
      </c>
      <c r="X3" s="516"/>
      <c r="Y3" s="516"/>
      <c r="Z3" s="516"/>
      <c r="AA3" s="516"/>
      <c r="AB3" s="620"/>
      <c r="AC3" s="624" t="s">
        <v>81</v>
      </c>
      <c r="AD3" s="516"/>
      <c r="AE3" s="516"/>
      <c r="AF3" s="516"/>
      <c r="AG3" s="516"/>
      <c r="AH3" s="516"/>
      <c r="AI3" s="516"/>
      <c r="AJ3" s="516"/>
      <c r="AK3" s="516"/>
      <c r="AL3" s="586"/>
      <c r="AM3" s="515" t="s">
        <v>82</v>
      </c>
      <c r="AN3" s="516"/>
      <c r="AO3" s="516"/>
      <c r="AP3" s="516"/>
      <c r="AQ3" s="516"/>
      <c r="AR3" s="516"/>
      <c r="AS3" s="516"/>
      <c r="AT3" s="516"/>
      <c r="AU3" s="516"/>
      <c r="AV3" s="516"/>
      <c r="AW3" s="516"/>
      <c r="AX3" s="586"/>
      <c r="AY3" s="578" t="s">
        <v>1</v>
      </c>
      <c r="AZ3" s="579"/>
      <c r="BA3" s="579"/>
      <c r="BB3" s="579"/>
      <c r="BC3" s="579"/>
      <c r="BD3" s="579"/>
      <c r="BE3" s="579"/>
      <c r="BF3" s="579"/>
      <c r="BG3" s="579"/>
      <c r="BH3" s="579"/>
      <c r="BI3" s="579"/>
      <c r="BJ3" s="579"/>
      <c r="BK3" s="579"/>
      <c r="BL3" s="579"/>
      <c r="BM3" s="628"/>
      <c r="BN3" s="515" t="s">
        <v>83</v>
      </c>
      <c r="BO3" s="516"/>
      <c r="BP3" s="516"/>
      <c r="BQ3" s="516"/>
      <c r="BR3" s="516"/>
      <c r="BS3" s="516"/>
      <c r="BT3" s="516"/>
      <c r="BU3" s="586"/>
      <c r="BV3" s="515" t="s">
        <v>84</v>
      </c>
      <c r="BW3" s="516"/>
      <c r="BX3" s="516"/>
      <c r="BY3" s="516"/>
      <c r="BZ3" s="516"/>
      <c r="CA3" s="516"/>
      <c r="CB3" s="516"/>
      <c r="CC3" s="586"/>
      <c r="CD3" s="578" t="s">
        <v>1</v>
      </c>
      <c r="CE3" s="579"/>
      <c r="CF3" s="579"/>
      <c r="CG3" s="579"/>
      <c r="CH3" s="579"/>
      <c r="CI3" s="579"/>
      <c r="CJ3" s="579"/>
      <c r="CK3" s="579"/>
      <c r="CL3" s="579"/>
      <c r="CM3" s="579"/>
      <c r="CN3" s="579"/>
      <c r="CO3" s="579"/>
      <c r="CP3" s="579"/>
      <c r="CQ3" s="579"/>
      <c r="CR3" s="579"/>
      <c r="CS3" s="628"/>
      <c r="CT3" s="515" t="s">
        <v>85</v>
      </c>
      <c r="CU3" s="516"/>
      <c r="CV3" s="516"/>
      <c r="CW3" s="516"/>
      <c r="CX3" s="516"/>
      <c r="CY3" s="516"/>
      <c r="CZ3" s="516"/>
      <c r="DA3" s="586"/>
      <c r="DB3" s="515" t="s">
        <v>86</v>
      </c>
      <c r="DC3" s="516"/>
      <c r="DD3" s="516"/>
      <c r="DE3" s="516"/>
      <c r="DF3" s="516"/>
      <c r="DG3" s="516"/>
      <c r="DH3" s="516"/>
      <c r="DI3" s="586"/>
    </row>
    <row r="4" spans="1:119" ht="18.75" customHeight="1" x14ac:dyDescent="0.2">
      <c r="A4" s="163"/>
      <c r="B4" s="594"/>
      <c r="C4" s="595"/>
      <c r="D4" s="595"/>
      <c r="E4" s="596"/>
      <c r="F4" s="596"/>
      <c r="G4" s="596"/>
      <c r="H4" s="596"/>
      <c r="I4" s="596"/>
      <c r="J4" s="596"/>
      <c r="K4" s="596"/>
      <c r="L4" s="596"/>
      <c r="M4" s="596"/>
      <c r="N4" s="596"/>
      <c r="O4" s="596"/>
      <c r="P4" s="596"/>
      <c r="Q4" s="596"/>
      <c r="R4" s="600"/>
      <c r="S4" s="600"/>
      <c r="T4" s="600"/>
      <c r="U4" s="600"/>
      <c r="V4" s="601"/>
      <c r="W4" s="587"/>
      <c r="X4" s="397"/>
      <c r="Y4" s="397"/>
      <c r="Z4" s="397"/>
      <c r="AA4" s="397"/>
      <c r="AB4" s="595"/>
      <c r="AC4" s="600"/>
      <c r="AD4" s="397"/>
      <c r="AE4" s="397"/>
      <c r="AF4" s="397"/>
      <c r="AG4" s="397"/>
      <c r="AH4" s="397"/>
      <c r="AI4" s="397"/>
      <c r="AJ4" s="397"/>
      <c r="AK4" s="397"/>
      <c r="AL4" s="588"/>
      <c r="AM4" s="537"/>
      <c r="AN4" s="435"/>
      <c r="AO4" s="435"/>
      <c r="AP4" s="435"/>
      <c r="AQ4" s="435"/>
      <c r="AR4" s="435"/>
      <c r="AS4" s="435"/>
      <c r="AT4" s="435"/>
      <c r="AU4" s="435"/>
      <c r="AV4" s="435"/>
      <c r="AW4" s="435"/>
      <c r="AX4" s="627"/>
      <c r="AY4" s="472" t="s">
        <v>87</v>
      </c>
      <c r="AZ4" s="473"/>
      <c r="BA4" s="473"/>
      <c r="BB4" s="473"/>
      <c r="BC4" s="473"/>
      <c r="BD4" s="473"/>
      <c r="BE4" s="473"/>
      <c r="BF4" s="473"/>
      <c r="BG4" s="473"/>
      <c r="BH4" s="473"/>
      <c r="BI4" s="473"/>
      <c r="BJ4" s="473"/>
      <c r="BK4" s="473"/>
      <c r="BL4" s="473"/>
      <c r="BM4" s="474"/>
      <c r="BN4" s="475">
        <v>6658784</v>
      </c>
      <c r="BO4" s="476"/>
      <c r="BP4" s="476"/>
      <c r="BQ4" s="476"/>
      <c r="BR4" s="476"/>
      <c r="BS4" s="476"/>
      <c r="BT4" s="476"/>
      <c r="BU4" s="477"/>
      <c r="BV4" s="475">
        <v>6475269</v>
      </c>
      <c r="BW4" s="476"/>
      <c r="BX4" s="476"/>
      <c r="BY4" s="476"/>
      <c r="BZ4" s="476"/>
      <c r="CA4" s="476"/>
      <c r="CB4" s="476"/>
      <c r="CC4" s="477"/>
      <c r="CD4" s="612" t="s">
        <v>88</v>
      </c>
      <c r="CE4" s="613"/>
      <c r="CF4" s="613"/>
      <c r="CG4" s="613"/>
      <c r="CH4" s="613"/>
      <c r="CI4" s="613"/>
      <c r="CJ4" s="613"/>
      <c r="CK4" s="613"/>
      <c r="CL4" s="613"/>
      <c r="CM4" s="613"/>
      <c r="CN4" s="613"/>
      <c r="CO4" s="613"/>
      <c r="CP4" s="613"/>
      <c r="CQ4" s="613"/>
      <c r="CR4" s="613"/>
      <c r="CS4" s="614"/>
      <c r="CT4" s="615">
        <v>0.8</v>
      </c>
      <c r="CU4" s="616"/>
      <c r="CV4" s="616"/>
      <c r="CW4" s="616"/>
      <c r="CX4" s="616"/>
      <c r="CY4" s="616"/>
      <c r="CZ4" s="616"/>
      <c r="DA4" s="617"/>
      <c r="DB4" s="615">
        <v>6.7</v>
      </c>
      <c r="DC4" s="616"/>
      <c r="DD4" s="616"/>
      <c r="DE4" s="616"/>
      <c r="DF4" s="616"/>
      <c r="DG4" s="616"/>
      <c r="DH4" s="616"/>
      <c r="DI4" s="617"/>
    </row>
    <row r="5" spans="1:119" ht="18.75" customHeight="1" x14ac:dyDescent="0.2">
      <c r="A5" s="163"/>
      <c r="B5" s="622"/>
      <c r="C5" s="436"/>
      <c r="D5" s="436"/>
      <c r="E5" s="623"/>
      <c r="F5" s="623"/>
      <c r="G5" s="623"/>
      <c r="H5" s="623"/>
      <c r="I5" s="623"/>
      <c r="J5" s="623"/>
      <c r="K5" s="623"/>
      <c r="L5" s="623"/>
      <c r="M5" s="623"/>
      <c r="N5" s="623"/>
      <c r="O5" s="623"/>
      <c r="P5" s="623"/>
      <c r="Q5" s="623"/>
      <c r="R5" s="434"/>
      <c r="S5" s="434"/>
      <c r="T5" s="434"/>
      <c r="U5" s="434"/>
      <c r="V5" s="626"/>
      <c r="W5" s="537"/>
      <c r="X5" s="435"/>
      <c r="Y5" s="435"/>
      <c r="Z5" s="435"/>
      <c r="AA5" s="435"/>
      <c r="AB5" s="436"/>
      <c r="AC5" s="434"/>
      <c r="AD5" s="435"/>
      <c r="AE5" s="435"/>
      <c r="AF5" s="435"/>
      <c r="AG5" s="435"/>
      <c r="AH5" s="435"/>
      <c r="AI5" s="435"/>
      <c r="AJ5" s="435"/>
      <c r="AK5" s="435"/>
      <c r="AL5" s="627"/>
      <c r="AM5" s="503" t="s">
        <v>89</v>
      </c>
      <c r="AN5" s="403"/>
      <c r="AO5" s="403"/>
      <c r="AP5" s="403"/>
      <c r="AQ5" s="403"/>
      <c r="AR5" s="403"/>
      <c r="AS5" s="403"/>
      <c r="AT5" s="404"/>
      <c r="AU5" s="504" t="s">
        <v>90</v>
      </c>
      <c r="AV5" s="505"/>
      <c r="AW5" s="505"/>
      <c r="AX5" s="505"/>
      <c r="AY5" s="460" t="s">
        <v>91</v>
      </c>
      <c r="AZ5" s="461"/>
      <c r="BA5" s="461"/>
      <c r="BB5" s="461"/>
      <c r="BC5" s="461"/>
      <c r="BD5" s="461"/>
      <c r="BE5" s="461"/>
      <c r="BF5" s="461"/>
      <c r="BG5" s="461"/>
      <c r="BH5" s="461"/>
      <c r="BI5" s="461"/>
      <c r="BJ5" s="461"/>
      <c r="BK5" s="461"/>
      <c r="BL5" s="461"/>
      <c r="BM5" s="462"/>
      <c r="BN5" s="446">
        <v>6571856</v>
      </c>
      <c r="BO5" s="447"/>
      <c r="BP5" s="447"/>
      <c r="BQ5" s="447"/>
      <c r="BR5" s="447"/>
      <c r="BS5" s="447"/>
      <c r="BT5" s="447"/>
      <c r="BU5" s="448"/>
      <c r="BV5" s="446">
        <v>6164102</v>
      </c>
      <c r="BW5" s="447"/>
      <c r="BX5" s="447"/>
      <c r="BY5" s="447"/>
      <c r="BZ5" s="447"/>
      <c r="CA5" s="447"/>
      <c r="CB5" s="447"/>
      <c r="CC5" s="448"/>
      <c r="CD5" s="486" t="s">
        <v>92</v>
      </c>
      <c r="CE5" s="406"/>
      <c r="CF5" s="406"/>
      <c r="CG5" s="406"/>
      <c r="CH5" s="406"/>
      <c r="CI5" s="406"/>
      <c r="CJ5" s="406"/>
      <c r="CK5" s="406"/>
      <c r="CL5" s="406"/>
      <c r="CM5" s="406"/>
      <c r="CN5" s="406"/>
      <c r="CO5" s="406"/>
      <c r="CP5" s="406"/>
      <c r="CQ5" s="406"/>
      <c r="CR5" s="406"/>
      <c r="CS5" s="487"/>
      <c r="CT5" s="443">
        <v>94.8</v>
      </c>
      <c r="CU5" s="444"/>
      <c r="CV5" s="444"/>
      <c r="CW5" s="444"/>
      <c r="CX5" s="444"/>
      <c r="CY5" s="444"/>
      <c r="CZ5" s="444"/>
      <c r="DA5" s="445"/>
      <c r="DB5" s="443">
        <v>91.8</v>
      </c>
      <c r="DC5" s="444"/>
      <c r="DD5" s="444"/>
      <c r="DE5" s="444"/>
      <c r="DF5" s="444"/>
      <c r="DG5" s="444"/>
      <c r="DH5" s="444"/>
      <c r="DI5" s="445"/>
    </row>
    <row r="6" spans="1:119" ht="18.75" customHeight="1" x14ac:dyDescent="0.2">
      <c r="A6" s="163"/>
      <c r="B6" s="592" t="s">
        <v>93</v>
      </c>
      <c r="C6" s="433"/>
      <c r="D6" s="433"/>
      <c r="E6" s="593"/>
      <c r="F6" s="593"/>
      <c r="G6" s="593"/>
      <c r="H6" s="593"/>
      <c r="I6" s="593"/>
      <c r="J6" s="593"/>
      <c r="K6" s="593"/>
      <c r="L6" s="593" t="s">
        <v>94</v>
      </c>
      <c r="M6" s="593"/>
      <c r="N6" s="593"/>
      <c r="O6" s="593"/>
      <c r="P6" s="593"/>
      <c r="Q6" s="593"/>
      <c r="R6" s="431"/>
      <c r="S6" s="431"/>
      <c r="T6" s="431"/>
      <c r="U6" s="431"/>
      <c r="V6" s="599"/>
      <c r="W6" s="536" t="s">
        <v>95</v>
      </c>
      <c r="X6" s="432"/>
      <c r="Y6" s="432"/>
      <c r="Z6" s="432"/>
      <c r="AA6" s="432"/>
      <c r="AB6" s="433"/>
      <c r="AC6" s="604" t="s">
        <v>96</v>
      </c>
      <c r="AD6" s="605"/>
      <c r="AE6" s="605"/>
      <c r="AF6" s="605"/>
      <c r="AG6" s="605"/>
      <c r="AH6" s="605"/>
      <c r="AI6" s="605"/>
      <c r="AJ6" s="605"/>
      <c r="AK6" s="605"/>
      <c r="AL6" s="606"/>
      <c r="AM6" s="503" t="s">
        <v>97</v>
      </c>
      <c r="AN6" s="403"/>
      <c r="AO6" s="403"/>
      <c r="AP6" s="403"/>
      <c r="AQ6" s="403"/>
      <c r="AR6" s="403"/>
      <c r="AS6" s="403"/>
      <c r="AT6" s="404"/>
      <c r="AU6" s="504" t="s">
        <v>90</v>
      </c>
      <c r="AV6" s="505"/>
      <c r="AW6" s="505"/>
      <c r="AX6" s="505"/>
      <c r="AY6" s="460" t="s">
        <v>98</v>
      </c>
      <c r="AZ6" s="461"/>
      <c r="BA6" s="461"/>
      <c r="BB6" s="461"/>
      <c r="BC6" s="461"/>
      <c r="BD6" s="461"/>
      <c r="BE6" s="461"/>
      <c r="BF6" s="461"/>
      <c r="BG6" s="461"/>
      <c r="BH6" s="461"/>
      <c r="BI6" s="461"/>
      <c r="BJ6" s="461"/>
      <c r="BK6" s="461"/>
      <c r="BL6" s="461"/>
      <c r="BM6" s="462"/>
      <c r="BN6" s="446">
        <v>86928</v>
      </c>
      <c r="BO6" s="447"/>
      <c r="BP6" s="447"/>
      <c r="BQ6" s="447"/>
      <c r="BR6" s="447"/>
      <c r="BS6" s="447"/>
      <c r="BT6" s="447"/>
      <c r="BU6" s="448"/>
      <c r="BV6" s="446">
        <v>311167</v>
      </c>
      <c r="BW6" s="447"/>
      <c r="BX6" s="447"/>
      <c r="BY6" s="447"/>
      <c r="BZ6" s="447"/>
      <c r="CA6" s="447"/>
      <c r="CB6" s="447"/>
      <c r="CC6" s="448"/>
      <c r="CD6" s="486" t="s">
        <v>99</v>
      </c>
      <c r="CE6" s="406"/>
      <c r="CF6" s="406"/>
      <c r="CG6" s="406"/>
      <c r="CH6" s="406"/>
      <c r="CI6" s="406"/>
      <c r="CJ6" s="406"/>
      <c r="CK6" s="406"/>
      <c r="CL6" s="406"/>
      <c r="CM6" s="406"/>
      <c r="CN6" s="406"/>
      <c r="CO6" s="406"/>
      <c r="CP6" s="406"/>
      <c r="CQ6" s="406"/>
      <c r="CR6" s="406"/>
      <c r="CS6" s="487"/>
      <c r="CT6" s="589">
        <v>95</v>
      </c>
      <c r="CU6" s="590"/>
      <c r="CV6" s="590"/>
      <c r="CW6" s="590"/>
      <c r="CX6" s="590"/>
      <c r="CY6" s="590"/>
      <c r="CZ6" s="590"/>
      <c r="DA6" s="591"/>
      <c r="DB6" s="589">
        <v>91.9</v>
      </c>
      <c r="DC6" s="590"/>
      <c r="DD6" s="590"/>
      <c r="DE6" s="590"/>
      <c r="DF6" s="590"/>
      <c r="DG6" s="590"/>
      <c r="DH6" s="590"/>
      <c r="DI6" s="591"/>
    </row>
    <row r="7" spans="1:119" ht="18.75" customHeight="1" x14ac:dyDescent="0.2">
      <c r="A7" s="163"/>
      <c r="B7" s="594"/>
      <c r="C7" s="595"/>
      <c r="D7" s="595"/>
      <c r="E7" s="596"/>
      <c r="F7" s="596"/>
      <c r="G7" s="596"/>
      <c r="H7" s="596"/>
      <c r="I7" s="596"/>
      <c r="J7" s="596"/>
      <c r="K7" s="596"/>
      <c r="L7" s="596"/>
      <c r="M7" s="596"/>
      <c r="N7" s="596"/>
      <c r="O7" s="596"/>
      <c r="P7" s="596"/>
      <c r="Q7" s="596"/>
      <c r="R7" s="600"/>
      <c r="S7" s="600"/>
      <c r="T7" s="600"/>
      <c r="U7" s="600"/>
      <c r="V7" s="601"/>
      <c r="W7" s="587"/>
      <c r="X7" s="397"/>
      <c r="Y7" s="397"/>
      <c r="Z7" s="397"/>
      <c r="AA7" s="397"/>
      <c r="AB7" s="595"/>
      <c r="AC7" s="607"/>
      <c r="AD7" s="398"/>
      <c r="AE7" s="398"/>
      <c r="AF7" s="398"/>
      <c r="AG7" s="398"/>
      <c r="AH7" s="398"/>
      <c r="AI7" s="398"/>
      <c r="AJ7" s="398"/>
      <c r="AK7" s="398"/>
      <c r="AL7" s="608"/>
      <c r="AM7" s="503" t="s">
        <v>100</v>
      </c>
      <c r="AN7" s="403"/>
      <c r="AO7" s="403"/>
      <c r="AP7" s="403"/>
      <c r="AQ7" s="403"/>
      <c r="AR7" s="403"/>
      <c r="AS7" s="403"/>
      <c r="AT7" s="404"/>
      <c r="AU7" s="504" t="s">
        <v>90</v>
      </c>
      <c r="AV7" s="505"/>
      <c r="AW7" s="505"/>
      <c r="AX7" s="505"/>
      <c r="AY7" s="460" t="s">
        <v>101</v>
      </c>
      <c r="AZ7" s="461"/>
      <c r="BA7" s="461"/>
      <c r="BB7" s="461"/>
      <c r="BC7" s="461"/>
      <c r="BD7" s="461"/>
      <c r="BE7" s="461"/>
      <c r="BF7" s="461"/>
      <c r="BG7" s="461"/>
      <c r="BH7" s="461"/>
      <c r="BI7" s="461"/>
      <c r="BJ7" s="461"/>
      <c r="BK7" s="461"/>
      <c r="BL7" s="461"/>
      <c r="BM7" s="462"/>
      <c r="BN7" s="446">
        <v>60168</v>
      </c>
      <c r="BO7" s="447"/>
      <c r="BP7" s="447"/>
      <c r="BQ7" s="447"/>
      <c r="BR7" s="447"/>
      <c r="BS7" s="447"/>
      <c r="BT7" s="447"/>
      <c r="BU7" s="448"/>
      <c r="BV7" s="446">
        <v>93647</v>
      </c>
      <c r="BW7" s="447"/>
      <c r="BX7" s="447"/>
      <c r="BY7" s="447"/>
      <c r="BZ7" s="447"/>
      <c r="CA7" s="447"/>
      <c r="CB7" s="447"/>
      <c r="CC7" s="448"/>
      <c r="CD7" s="486" t="s">
        <v>102</v>
      </c>
      <c r="CE7" s="406"/>
      <c r="CF7" s="406"/>
      <c r="CG7" s="406"/>
      <c r="CH7" s="406"/>
      <c r="CI7" s="406"/>
      <c r="CJ7" s="406"/>
      <c r="CK7" s="406"/>
      <c r="CL7" s="406"/>
      <c r="CM7" s="406"/>
      <c r="CN7" s="406"/>
      <c r="CO7" s="406"/>
      <c r="CP7" s="406"/>
      <c r="CQ7" s="406"/>
      <c r="CR7" s="406"/>
      <c r="CS7" s="487"/>
      <c r="CT7" s="446">
        <v>3298366</v>
      </c>
      <c r="CU7" s="447"/>
      <c r="CV7" s="447"/>
      <c r="CW7" s="447"/>
      <c r="CX7" s="447"/>
      <c r="CY7" s="447"/>
      <c r="CZ7" s="447"/>
      <c r="DA7" s="448"/>
      <c r="DB7" s="446">
        <v>3250364</v>
      </c>
      <c r="DC7" s="447"/>
      <c r="DD7" s="447"/>
      <c r="DE7" s="447"/>
      <c r="DF7" s="447"/>
      <c r="DG7" s="447"/>
      <c r="DH7" s="447"/>
      <c r="DI7" s="448"/>
    </row>
    <row r="8" spans="1:119" ht="18.75" customHeight="1" thickBot="1" x14ac:dyDescent="0.25">
      <c r="A8" s="163"/>
      <c r="B8" s="597"/>
      <c r="C8" s="542"/>
      <c r="D8" s="542"/>
      <c r="E8" s="598"/>
      <c r="F8" s="598"/>
      <c r="G8" s="598"/>
      <c r="H8" s="598"/>
      <c r="I8" s="598"/>
      <c r="J8" s="598"/>
      <c r="K8" s="598"/>
      <c r="L8" s="598"/>
      <c r="M8" s="598"/>
      <c r="N8" s="598"/>
      <c r="O8" s="598"/>
      <c r="P8" s="598"/>
      <c r="Q8" s="598"/>
      <c r="R8" s="602"/>
      <c r="S8" s="602"/>
      <c r="T8" s="602"/>
      <c r="U8" s="602"/>
      <c r="V8" s="603"/>
      <c r="W8" s="517"/>
      <c r="X8" s="518"/>
      <c r="Y8" s="518"/>
      <c r="Z8" s="518"/>
      <c r="AA8" s="518"/>
      <c r="AB8" s="542"/>
      <c r="AC8" s="609"/>
      <c r="AD8" s="610"/>
      <c r="AE8" s="610"/>
      <c r="AF8" s="610"/>
      <c r="AG8" s="610"/>
      <c r="AH8" s="610"/>
      <c r="AI8" s="610"/>
      <c r="AJ8" s="610"/>
      <c r="AK8" s="610"/>
      <c r="AL8" s="611"/>
      <c r="AM8" s="503" t="s">
        <v>103</v>
      </c>
      <c r="AN8" s="403"/>
      <c r="AO8" s="403"/>
      <c r="AP8" s="403"/>
      <c r="AQ8" s="403"/>
      <c r="AR8" s="403"/>
      <c r="AS8" s="403"/>
      <c r="AT8" s="404"/>
      <c r="AU8" s="504" t="s">
        <v>90</v>
      </c>
      <c r="AV8" s="505"/>
      <c r="AW8" s="505"/>
      <c r="AX8" s="505"/>
      <c r="AY8" s="460" t="s">
        <v>104</v>
      </c>
      <c r="AZ8" s="461"/>
      <c r="BA8" s="461"/>
      <c r="BB8" s="461"/>
      <c r="BC8" s="461"/>
      <c r="BD8" s="461"/>
      <c r="BE8" s="461"/>
      <c r="BF8" s="461"/>
      <c r="BG8" s="461"/>
      <c r="BH8" s="461"/>
      <c r="BI8" s="461"/>
      <c r="BJ8" s="461"/>
      <c r="BK8" s="461"/>
      <c r="BL8" s="461"/>
      <c r="BM8" s="462"/>
      <c r="BN8" s="446">
        <v>26760</v>
      </c>
      <c r="BO8" s="447"/>
      <c r="BP8" s="447"/>
      <c r="BQ8" s="447"/>
      <c r="BR8" s="447"/>
      <c r="BS8" s="447"/>
      <c r="BT8" s="447"/>
      <c r="BU8" s="448"/>
      <c r="BV8" s="446">
        <v>217520</v>
      </c>
      <c r="BW8" s="447"/>
      <c r="BX8" s="447"/>
      <c r="BY8" s="447"/>
      <c r="BZ8" s="447"/>
      <c r="CA8" s="447"/>
      <c r="CB8" s="447"/>
      <c r="CC8" s="448"/>
      <c r="CD8" s="486" t="s">
        <v>105</v>
      </c>
      <c r="CE8" s="406"/>
      <c r="CF8" s="406"/>
      <c r="CG8" s="406"/>
      <c r="CH8" s="406"/>
      <c r="CI8" s="406"/>
      <c r="CJ8" s="406"/>
      <c r="CK8" s="406"/>
      <c r="CL8" s="406"/>
      <c r="CM8" s="406"/>
      <c r="CN8" s="406"/>
      <c r="CO8" s="406"/>
      <c r="CP8" s="406"/>
      <c r="CQ8" s="406"/>
      <c r="CR8" s="406"/>
      <c r="CS8" s="487"/>
      <c r="CT8" s="549">
        <v>0.1</v>
      </c>
      <c r="CU8" s="550"/>
      <c r="CV8" s="550"/>
      <c r="CW8" s="550"/>
      <c r="CX8" s="550"/>
      <c r="CY8" s="550"/>
      <c r="CZ8" s="550"/>
      <c r="DA8" s="551"/>
      <c r="DB8" s="549">
        <v>0.1</v>
      </c>
      <c r="DC8" s="550"/>
      <c r="DD8" s="550"/>
      <c r="DE8" s="550"/>
      <c r="DF8" s="550"/>
      <c r="DG8" s="550"/>
      <c r="DH8" s="550"/>
      <c r="DI8" s="551"/>
    </row>
    <row r="9" spans="1:119" ht="18.75" customHeight="1" thickBot="1" x14ac:dyDescent="0.25">
      <c r="A9" s="163"/>
      <c r="B9" s="578" t="s">
        <v>106</v>
      </c>
      <c r="C9" s="579"/>
      <c r="D9" s="579"/>
      <c r="E9" s="579"/>
      <c r="F9" s="579"/>
      <c r="G9" s="579"/>
      <c r="H9" s="579"/>
      <c r="I9" s="579"/>
      <c r="J9" s="579"/>
      <c r="K9" s="497"/>
      <c r="L9" s="580" t="s">
        <v>107</v>
      </c>
      <c r="M9" s="581"/>
      <c r="N9" s="581"/>
      <c r="O9" s="581"/>
      <c r="P9" s="581"/>
      <c r="Q9" s="582"/>
      <c r="R9" s="583">
        <v>2788</v>
      </c>
      <c r="S9" s="584"/>
      <c r="T9" s="584"/>
      <c r="U9" s="584"/>
      <c r="V9" s="585"/>
      <c r="W9" s="515" t="s">
        <v>108</v>
      </c>
      <c r="X9" s="516"/>
      <c r="Y9" s="516"/>
      <c r="Z9" s="516"/>
      <c r="AA9" s="516"/>
      <c r="AB9" s="516"/>
      <c r="AC9" s="516"/>
      <c r="AD9" s="516"/>
      <c r="AE9" s="516"/>
      <c r="AF9" s="516"/>
      <c r="AG9" s="516"/>
      <c r="AH9" s="516"/>
      <c r="AI9" s="516"/>
      <c r="AJ9" s="516"/>
      <c r="AK9" s="516"/>
      <c r="AL9" s="586"/>
      <c r="AM9" s="503" t="s">
        <v>109</v>
      </c>
      <c r="AN9" s="403"/>
      <c r="AO9" s="403"/>
      <c r="AP9" s="403"/>
      <c r="AQ9" s="403"/>
      <c r="AR9" s="403"/>
      <c r="AS9" s="403"/>
      <c r="AT9" s="404"/>
      <c r="AU9" s="504" t="s">
        <v>90</v>
      </c>
      <c r="AV9" s="505"/>
      <c r="AW9" s="505"/>
      <c r="AX9" s="505"/>
      <c r="AY9" s="460" t="s">
        <v>110</v>
      </c>
      <c r="AZ9" s="461"/>
      <c r="BA9" s="461"/>
      <c r="BB9" s="461"/>
      <c r="BC9" s="461"/>
      <c r="BD9" s="461"/>
      <c r="BE9" s="461"/>
      <c r="BF9" s="461"/>
      <c r="BG9" s="461"/>
      <c r="BH9" s="461"/>
      <c r="BI9" s="461"/>
      <c r="BJ9" s="461"/>
      <c r="BK9" s="461"/>
      <c r="BL9" s="461"/>
      <c r="BM9" s="462"/>
      <c r="BN9" s="446">
        <v>-190760</v>
      </c>
      <c r="BO9" s="447"/>
      <c r="BP9" s="447"/>
      <c r="BQ9" s="447"/>
      <c r="BR9" s="447"/>
      <c r="BS9" s="447"/>
      <c r="BT9" s="447"/>
      <c r="BU9" s="448"/>
      <c r="BV9" s="446">
        <v>-37295</v>
      </c>
      <c r="BW9" s="447"/>
      <c r="BX9" s="447"/>
      <c r="BY9" s="447"/>
      <c r="BZ9" s="447"/>
      <c r="CA9" s="447"/>
      <c r="CB9" s="447"/>
      <c r="CC9" s="448"/>
      <c r="CD9" s="486" t="s">
        <v>111</v>
      </c>
      <c r="CE9" s="406"/>
      <c r="CF9" s="406"/>
      <c r="CG9" s="406"/>
      <c r="CH9" s="406"/>
      <c r="CI9" s="406"/>
      <c r="CJ9" s="406"/>
      <c r="CK9" s="406"/>
      <c r="CL9" s="406"/>
      <c r="CM9" s="406"/>
      <c r="CN9" s="406"/>
      <c r="CO9" s="406"/>
      <c r="CP9" s="406"/>
      <c r="CQ9" s="406"/>
      <c r="CR9" s="406"/>
      <c r="CS9" s="487"/>
      <c r="CT9" s="443">
        <v>30</v>
      </c>
      <c r="CU9" s="444"/>
      <c r="CV9" s="444"/>
      <c r="CW9" s="444"/>
      <c r="CX9" s="444"/>
      <c r="CY9" s="444"/>
      <c r="CZ9" s="444"/>
      <c r="DA9" s="445"/>
      <c r="DB9" s="443">
        <v>36.4</v>
      </c>
      <c r="DC9" s="444"/>
      <c r="DD9" s="444"/>
      <c r="DE9" s="444"/>
      <c r="DF9" s="444"/>
      <c r="DG9" s="444"/>
      <c r="DH9" s="444"/>
      <c r="DI9" s="445"/>
    </row>
    <row r="10" spans="1:119" ht="18.75" customHeight="1" thickBot="1" x14ac:dyDescent="0.25">
      <c r="A10" s="163"/>
      <c r="B10" s="578"/>
      <c r="C10" s="579"/>
      <c r="D10" s="579"/>
      <c r="E10" s="579"/>
      <c r="F10" s="579"/>
      <c r="G10" s="579"/>
      <c r="H10" s="579"/>
      <c r="I10" s="579"/>
      <c r="J10" s="579"/>
      <c r="K10" s="497"/>
      <c r="L10" s="402" t="s">
        <v>112</v>
      </c>
      <c r="M10" s="403"/>
      <c r="N10" s="403"/>
      <c r="O10" s="403"/>
      <c r="P10" s="403"/>
      <c r="Q10" s="404"/>
      <c r="R10" s="399">
        <v>3027</v>
      </c>
      <c r="S10" s="400"/>
      <c r="T10" s="400"/>
      <c r="U10" s="400"/>
      <c r="V10" s="459"/>
      <c r="W10" s="587"/>
      <c r="X10" s="397"/>
      <c r="Y10" s="397"/>
      <c r="Z10" s="397"/>
      <c r="AA10" s="397"/>
      <c r="AB10" s="397"/>
      <c r="AC10" s="397"/>
      <c r="AD10" s="397"/>
      <c r="AE10" s="397"/>
      <c r="AF10" s="397"/>
      <c r="AG10" s="397"/>
      <c r="AH10" s="397"/>
      <c r="AI10" s="397"/>
      <c r="AJ10" s="397"/>
      <c r="AK10" s="397"/>
      <c r="AL10" s="588"/>
      <c r="AM10" s="503" t="s">
        <v>113</v>
      </c>
      <c r="AN10" s="403"/>
      <c r="AO10" s="403"/>
      <c r="AP10" s="403"/>
      <c r="AQ10" s="403"/>
      <c r="AR10" s="403"/>
      <c r="AS10" s="403"/>
      <c r="AT10" s="404"/>
      <c r="AU10" s="504" t="s">
        <v>114</v>
      </c>
      <c r="AV10" s="505"/>
      <c r="AW10" s="505"/>
      <c r="AX10" s="505"/>
      <c r="AY10" s="460" t="s">
        <v>115</v>
      </c>
      <c r="AZ10" s="461"/>
      <c r="BA10" s="461"/>
      <c r="BB10" s="461"/>
      <c r="BC10" s="461"/>
      <c r="BD10" s="461"/>
      <c r="BE10" s="461"/>
      <c r="BF10" s="461"/>
      <c r="BG10" s="461"/>
      <c r="BH10" s="461"/>
      <c r="BI10" s="461"/>
      <c r="BJ10" s="461"/>
      <c r="BK10" s="461"/>
      <c r="BL10" s="461"/>
      <c r="BM10" s="462"/>
      <c r="BN10" s="446">
        <v>22093</v>
      </c>
      <c r="BO10" s="447"/>
      <c r="BP10" s="447"/>
      <c r="BQ10" s="447"/>
      <c r="BR10" s="447"/>
      <c r="BS10" s="447"/>
      <c r="BT10" s="447"/>
      <c r="BU10" s="448"/>
      <c r="BV10" s="446">
        <v>26757</v>
      </c>
      <c r="BW10" s="447"/>
      <c r="BX10" s="447"/>
      <c r="BY10" s="447"/>
      <c r="BZ10" s="447"/>
      <c r="CA10" s="447"/>
      <c r="CB10" s="447"/>
      <c r="CC10" s="44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78"/>
      <c r="C11" s="579"/>
      <c r="D11" s="579"/>
      <c r="E11" s="579"/>
      <c r="F11" s="579"/>
      <c r="G11" s="579"/>
      <c r="H11" s="579"/>
      <c r="I11" s="579"/>
      <c r="J11" s="579"/>
      <c r="K11" s="497"/>
      <c r="L11" s="407" t="s">
        <v>117</v>
      </c>
      <c r="M11" s="408"/>
      <c r="N11" s="408"/>
      <c r="O11" s="408"/>
      <c r="P11" s="408"/>
      <c r="Q11" s="409"/>
      <c r="R11" s="575" t="s">
        <v>118</v>
      </c>
      <c r="S11" s="576"/>
      <c r="T11" s="576"/>
      <c r="U11" s="576"/>
      <c r="V11" s="577"/>
      <c r="W11" s="587"/>
      <c r="X11" s="397"/>
      <c r="Y11" s="397"/>
      <c r="Z11" s="397"/>
      <c r="AA11" s="397"/>
      <c r="AB11" s="397"/>
      <c r="AC11" s="397"/>
      <c r="AD11" s="397"/>
      <c r="AE11" s="397"/>
      <c r="AF11" s="397"/>
      <c r="AG11" s="397"/>
      <c r="AH11" s="397"/>
      <c r="AI11" s="397"/>
      <c r="AJ11" s="397"/>
      <c r="AK11" s="397"/>
      <c r="AL11" s="588"/>
      <c r="AM11" s="503" t="s">
        <v>119</v>
      </c>
      <c r="AN11" s="403"/>
      <c r="AO11" s="403"/>
      <c r="AP11" s="403"/>
      <c r="AQ11" s="403"/>
      <c r="AR11" s="403"/>
      <c r="AS11" s="403"/>
      <c r="AT11" s="404"/>
      <c r="AU11" s="504" t="s">
        <v>90</v>
      </c>
      <c r="AV11" s="505"/>
      <c r="AW11" s="505"/>
      <c r="AX11" s="505"/>
      <c r="AY11" s="460" t="s">
        <v>120</v>
      </c>
      <c r="AZ11" s="461"/>
      <c r="BA11" s="461"/>
      <c r="BB11" s="461"/>
      <c r="BC11" s="461"/>
      <c r="BD11" s="461"/>
      <c r="BE11" s="461"/>
      <c r="BF11" s="461"/>
      <c r="BG11" s="461"/>
      <c r="BH11" s="461"/>
      <c r="BI11" s="461"/>
      <c r="BJ11" s="461"/>
      <c r="BK11" s="461"/>
      <c r="BL11" s="461"/>
      <c r="BM11" s="462"/>
      <c r="BN11" s="446">
        <v>65542</v>
      </c>
      <c r="BO11" s="447"/>
      <c r="BP11" s="447"/>
      <c r="BQ11" s="447"/>
      <c r="BR11" s="447"/>
      <c r="BS11" s="447"/>
      <c r="BT11" s="447"/>
      <c r="BU11" s="448"/>
      <c r="BV11" s="446">
        <v>423897</v>
      </c>
      <c r="BW11" s="447"/>
      <c r="BX11" s="447"/>
      <c r="BY11" s="447"/>
      <c r="BZ11" s="447"/>
      <c r="CA11" s="447"/>
      <c r="CB11" s="447"/>
      <c r="CC11" s="448"/>
      <c r="CD11" s="486" t="s">
        <v>121</v>
      </c>
      <c r="CE11" s="406"/>
      <c r="CF11" s="406"/>
      <c r="CG11" s="406"/>
      <c r="CH11" s="406"/>
      <c r="CI11" s="406"/>
      <c r="CJ11" s="406"/>
      <c r="CK11" s="406"/>
      <c r="CL11" s="406"/>
      <c r="CM11" s="406"/>
      <c r="CN11" s="406"/>
      <c r="CO11" s="406"/>
      <c r="CP11" s="406"/>
      <c r="CQ11" s="406"/>
      <c r="CR11" s="406"/>
      <c r="CS11" s="487"/>
      <c r="CT11" s="549" t="s">
        <v>122</v>
      </c>
      <c r="CU11" s="550"/>
      <c r="CV11" s="550"/>
      <c r="CW11" s="550"/>
      <c r="CX11" s="550"/>
      <c r="CY11" s="550"/>
      <c r="CZ11" s="550"/>
      <c r="DA11" s="551"/>
      <c r="DB11" s="549" t="s">
        <v>122</v>
      </c>
      <c r="DC11" s="550"/>
      <c r="DD11" s="550"/>
      <c r="DE11" s="550"/>
      <c r="DF11" s="550"/>
      <c r="DG11" s="550"/>
      <c r="DH11" s="550"/>
      <c r="DI11" s="551"/>
    </row>
    <row r="12" spans="1:119" ht="18.75" customHeight="1" x14ac:dyDescent="0.2">
      <c r="A12" s="163"/>
      <c r="B12" s="552" t="s">
        <v>123</v>
      </c>
      <c r="C12" s="553"/>
      <c r="D12" s="553"/>
      <c r="E12" s="553"/>
      <c r="F12" s="553"/>
      <c r="G12" s="553"/>
      <c r="H12" s="553"/>
      <c r="I12" s="553"/>
      <c r="J12" s="553"/>
      <c r="K12" s="554"/>
      <c r="L12" s="561" t="s">
        <v>124</v>
      </c>
      <c r="M12" s="562"/>
      <c r="N12" s="562"/>
      <c r="O12" s="562"/>
      <c r="P12" s="562"/>
      <c r="Q12" s="563"/>
      <c r="R12" s="564">
        <v>2495</v>
      </c>
      <c r="S12" s="565"/>
      <c r="T12" s="565"/>
      <c r="U12" s="565"/>
      <c r="V12" s="566"/>
      <c r="W12" s="567" t="s">
        <v>1</v>
      </c>
      <c r="X12" s="505"/>
      <c r="Y12" s="505"/>
      <c r="Z12" s="505"/>
      <c r="AA12" s="505"/>
      <c r="AB12" s="568"/>
      <c r="AC12" s="569" t="s">
        <v>125</v>
      </c>
      <c r="AD12" s="570"/>
      <c r="AE12" s="570"/>
      <c r="AF12" s="570"/>
      <c r="AG12" s="571"/>
      <c r="AH12" s="569" t="s">
        <v>126</v>
      </c>
      <c r="AI12" s="570"/>
      <c r="AJ12" s="570"/>
      <c r="AK12" s="570"/>
      <c r="AL12" s="572"/>
      <c r="AM12" s="503" t="s">
        <v>127</v>
      </c>
      <c r="AN12" s="403"/>
      <c r="AO12" s="403"/>
      <c r="AP12" s="403"/>
      <c r="AQ12" s="403"/>
      <c r="AR12" s="403"/>
      <c r="AS12" s="403"/>
      <c r="AT12" s="404"/>
      <c r="AU12" s="504" t="s">
        <v>90</v>
      </c>
      <c r="AV12" s="505"/>
      <c r="AW12" s="505"/>
      <c r="AX12" s="505"/>
      <c r="AY12" s="460" t="s">
        <v>128</v>
      </c>
      <c r="AZ12" s="461"/>
      <c r="BA12" s="461"/>
      <c r="BB12" s="461"/>
      <c r="BC12" s="461"/>
      <c r="BD12" s="461"/>
      <c r="BE12" s="461"/>
      <c r="BF12" s="461"/>
      <c r="BG12" s="461"/>
      <c r="BH12" s="461"/>
      <c r="BI12" s="461"/>
      <c r="BJ12" s="461"/>
      <c r="BK12" s="461"/>
      <c r="BL12" s="461"/>
      <c r="BM12" s="462"/>
      <c r="BN12" s="446">
        <v>0</v>
      </c>
      <c r="BO12" s="447"/>
      <c r="BP12" s="447"/>
      <c r="BQ12" s="447"/>
      <c r="BR12" s="447"/>
      <c r="BS12" s="447"/>
      <c r="BT12" s="447"/>
      <c r="BU12" s="448"/>
      <c r="BV12" s="446">
        <v>0</v>
      </c>
      <c r="BW12" s="447"/>
      <c r="BX12" s="447"/>
      <c r="BY12" s="447"/>
      <c r="BZ12" s="447"/>
      <c r="CA12" s="447"/>
      <c r="CB12" s="447"/>
      <c r="CC12" s="448"/>
      <c r="CD12" s="486" t="s">
        <v>129</v>
      </c>
      <c r="CE12" s="406"/>
      <c r="CF12" s="406"/>
      <c r="CG12" s="406"/>
      <c r="CH12" s="406"/>
      <c r="CI12" s="406"/>
      <c r="CJ12" s="406"/>
      <c r="CK12" s="406"/>
      <c r="CL12" s="406"/>
      <c r="CM12" s="406"/>
      <c r="CN12" s="406"/>
      <c r="CO12" s="406"/>
      <c r="CP12" s="406"/>
      <c r="CQ12" s="406"/>
      <c r="CR12" s="406"/>
      <c r="CS12" s="487"/>
      <c r="CT12" s="549" t="s">
        <v>122</v>
      </c>
      <c r="CU12" s="550"/>
      <c r="CV12" s="550"/>
      <c r="CW12" s="550"/>
      <c r="CX12" s="550"/>
      <c r="CY12" s="550"/>
      <c r="CZ12" s="550"/>
      <c r="DA12" s="551"/>
      <c r="DB12" s="549" t="s">
        <v>122</v>
      </c>
      <c r="DC12" s="550"/>
      <c r="DD12" s="550"/>
      <c r="DE12" s="550"/>
      <c r="DF12" s="550"/>
      <c r="DG12" s="550"/>
      <c r="DH12" s="550"/>
      <c r="DI12" s="551"/>
    </row>
    <row r="13" spans="1:119" ht="18.75" customHeight="1" x14ac:dyDescent="0.2">
      <c r="A13" s="163"/>
      <c r="B13" s="555"/>
      <c r="C13" s="556"/>
      <c r="D13" s="556"/>
      <c r="E13" s="556"/>
      <c r="F13" s="556"/>
      <c r="G13" s="556"/>
      <c r="H13" s="556"/>
      <c r="I13" s="556"/>
      <c r="J13" s="556"/>
      <c r="K13" s="557"/>
      <c r="L13" s="178"/>
      <c r="M13" s="530" t="s">
        <v>130</v>
      </c>
      <c r="N13" s="531"/>
      <c r="O13" s="531"/>
      <c r="P13" s="531"/>
      <c r="Q13" s="532"/>
      <c r="R13" s="533">
        <v>2466</v>
      </c>
      <c r="S13" s="534"/>
      <c r="T13" s="534"/>
      <c r="U13" s="534"/>
      <c r="V13" s="535"/>
      <c r="W13" s="536" t="s">
        <v>131</v>
      </c>
      <c r="X13" s="432"/>
      <c r="Y13" s="432"/>
      <c r="Z13" s="432"/>
      <c r="AA13" s="432"/>
      <c r="AB13" s="433"/>
      <c r="AC13" s="399">
        <v>213</v>
      </c>
      <c r="AD13" s="400"/>
      <c r="AE13" s="400"/>
      <c r="AF13" s="400"/>
      <c r="AG13" s="401"/>
      <c r="AH13" s="399">
        <v>249</v>
      </c>
      <c r="AI13" s="400"/>
      <c r="AJ13" s="400"/>
      <c r="AK13" s="400"/>
      <c r="AL13" s="459"/>
      <c r="AM13" s="503" t="s">
        <v>132</v>
      </c>
      <c r="AN13" s="403"/>
      <c r="AO13" s="403"/>
      <c r="AP13" s="403"/>
      <c r="AQ13" s="403"/>
      <c r="AR13" s="403"/>
      <c r="AS13" s="403"/>
      <c r="AT13" s="404"/>
      <c r="AU13" s="504" t="s">
        <v>114</v>
      </c>
      <c r="AV13" s="505"/>
      <c r="AW13" s="505"/>
      <c r="AX13" s="505"/>
      <c r="AY13" s="460" t="s">
        <v>133</v>
      </c>
      <c r="AZ13" s="461"/>
      <c r="BA13" s="461"/>
      <c r="BB13" s="461"/>
      <c r="BC13" s="461"/>
      <c r="BD13" s="461"/>
      <c r="BE13" s="461"/>
      <c r="BF13" s="461"/>
      <c r="BG13" s="461"/>
      <c r="BH13" s="461"/>
      <c r="BI13" s="461"/>
      <c r="BJ13" s="461"/>
      <c r="BK13" s="461"/>
      <c r="BL13" s="461"/>
      <c r="BM13" s="462"/>
      <c r="BN13" s="446">
        <v>-103125</v>
      </c>
      <c r="BO13" s="447"/>
      <c r="BP13" s="447"/>
      <c r="BQ13" s="447"/>
      <c r="BR13" s="447"/>
      <c r="BS13" s="447"/>
      <c r="BT13" s="447"/>
      <c r="BU13" s="448"/>
      <c r="BV13" s="446">
        <v>413359</v>
      </c>
      <c r="BW13" s="447"/>
      <c r="BX13" s="447"/>
      <c r="BY13" s="447"/>
      <c r="BZ13" s="447"/>
      <c r="CA13" s="447"/>
      <c r="CB13" s="447"/>
      <c r="CC13" s="448"/>
      <c r="CD13" s="486" t="s">
        <v>134</v>
      </c>
      <c r="CE13" s="406"/>
      <c r="CF13" s="406"/>
      <c r="CG13" s="406"/>
      <c r="CH13" s="406"/>
      <c r="CI13" s="406"/>
      <c r="CJ13" s="406"/>
      <c r="CK13" s="406"/>
      <c r="CL13" s="406"/>
      <c r="CM13" s="406"/>
      <c r="CN13" s="406"/>
      <c r="CO13" s="406"/>
      <c r="CP13" s="406"/>
      <c r="CQ13" s="406"/>
      <c r="CR13" s="406"/>
      <c r="CS13" s="487"/>
      <c r="CT13" s="443">
        <v>11.3</v>
      </c>
      <c r="CU13" s="444"/>
      <c r="CV13" s="444"/>
      <c r="CW13" s="444"/>
      <c r="CX13" s="444"/>
      <c r="CY13" s="444"/>
      <c r="CZ13" s="444"/>
      <c r="DA13" s="445"/>
      <c r="DB13" s="443">
        <v>12.4</v>
      </c>
      <c r="DC13" s="444"/>
      <c r="DD13" s="444"/>
      <c r="DE13" s="444"/>
      <c r="DF13" s="444"/>
      <c r="DG13" s="444"/>
      <c r="DH13" s="444"/>
      <c r="DI13" s="445"/>
    </row>
    <row r="14" spans="1:119" ht="18.75" customHeight="1" thickBot="1" x14ac:dyDescent="0.25">
      <c r="A14" s="163"/>
      <c r="B14" s="555"/>
      <c r="C14" s="556"/>
      <c r="D14" s="556"/>
      <c r="E14" s="556"/>
      <c r="F14" s="556"/>
      <c r="G14" s="556"/>
      <c r="H14" s="556"/>
      <c r="I14" s="556"/>
      <c r="J14" s="556"/>
      <c r="K14" s="557"/>
      <c r="L14" s="520" t="s">
        <v>135</v>
      </c>
      <c r="M14" s="573"/>
      <c r="N14" s="573"/>
      <c r="O14" s="573"/>
      <c r="P14" s="573"/>
      <c r="Q14" s="574"/>
      <c r="R14" s="533">
        <v>2548</v>
      </c>
      <c r="S14" s="534"/>
      <c r="T14" s="534"/>
      <c r="U14" s="534"/>
      <c r="V14" s="535"/>
      <c r="W14" s="537"/>
      <c r="X14" s="435"/>
      <c r="Y14" s="435"/>
      <c r="Z14" s="435"/>
      <c r="AA14" s="435"/>
      <c r="AB14" s="436"/>
      <c r="AC14" s="526">
        <v>15.7</v>
      </c>
      <c r="AD14" s="527"/>
      <c r="AE14" s="527"/>
      <c r="AF14" s="527"/>
      <c r="AG14" s="528"/>
      <c r="AH14" s="526">
        <v>17.2</v>
      </c>
      <c r="AI14" s="527"/>
      <c r="AJ14" s="527"/>
      <c r="AK14" s="527"/>
      <c r="AL14" s="529"/>
      <c r="AM14" s="503"/>
      <c r="AN14" s="403"/>
      <c r="AO14" s="403"/>
      <c r="AP14" s="403"/>
      <c r="AQ14" s="403"/>
      <c r="AR14" s="403"/>
      <c r="AS14" s="403"/>
      <c r="AT14" s="404"/>
      <c r="AU14" s="504"/>
      <c r="AV14" s="505"/>
      <c r="AW14" s="505"/>
      <c r="AX14" s="505"/>
      <c r="AY14" s="460"/>
      <c r="AZ14" s="461"/>
      <c r="BA14" s="461"/>
      <c r="BB14" s="461"/>
      <c r="BC14" s="461"/>
      <c r="BD14" s="461"/>
      <c r="BE14" s="461"/>
      <c r="BF14" s="461"/>
      <c r="BG14" s="461"/>
      <c r="BH14" s="461"/>
      <c r="BI14" s="461"/>
      <c r="BJ14" s="461"/>
      <c r="BK14" s="461"/>
      <c r="BL14" s="461"/>
      <c r="BM14" s="462"/>
      <c r="BN14" s="446"/>
      <c r="BO14" s="447"/>
      <c r="BP14" s="447"/>
      <c r="BQ14" s="447"/>
      <c r="BR14" s="447"/>
      <c r="BS14" s="447"/>
      <c r="BT14" s="447"/>
      <c r="BU14" s="448"/>
      <c r="BV14" s="446"/>
      <c r="BW14" s="447"/>
      <c r="BX14" s="447"/>
      <c r="BY14" s="447"/>
      <c r="BZ14" s="447"/>
      <c r="CA14" s="447"/>
      <c r="CB14" s="447"/>
      <c r="CC14" s="448"/>
      <c r="CD14" s="483" t="s">
        <v>136</v>
      </c>
      <c r="CE14" s="484"/>
      <c r="CF14" s="484"/>
      <c r="CG14" s="484"/>
      <c r="CH14" s="484"/>
      <c r="CI14" s="484"/>
      <c r="CJ14" s="484"/>
      <c r="CK14" s="484"/>
      <c r="CL14" s="484"/>
      <c r="CM14" s="484"/>
      <c r="CN14" s="484"/>
      <c r="CO14" s="484"/>
      <c r="CP14" s="484"/>
      <c r="CQ14" s="484"/>
      <c r="CR14" s="484"/>
      <c r="CS14" s="485"/>
      <c r="CT14" s="543">
        <v>58.2</v>
      </c>
      <c r="CU14" s="544"/>
      <c r="CV14" s="544"/>
      <c r="CW14" s="544"/>
      <c r="CX14" s="544"/>
      <c r="CY14" s="544"/>
      <c r="CZ14" s="544"/>
      <c r="DA14" s="545"/>
      <c r="DB14" s="543">
        <v>59</v>
      </c>
      <c r="DC14" s="544"/>
      <c r="DD14" s="544"/>
      <c r="DE14" s="544"/>
      <c r="DF14" s="544"/>
      <c r="DG14" s="544"/>
      <c r="DH14" s="544"/>
      <c r="DI14" s="545"/>
    </row>
    <row r="15" spans="1:119" ht="18.75" customHeight="1" x14ac:dyDescent="0.2">
      <c r="A15" s="163"/>
      <c r="B15" s="555"/>
      <c r="C15" s="556"/>
      <c r="D15" s="556"/>
      <c r="E15" s="556"/>
      <c r="F15" s="556"/>
      <c r="G15" s="556"/>
      <c r="H15" s="556"/>
      <c r="I15" s="556"/>
      <c r="J15" s="556"/>
      <c r="K15" s="557"/>
      <c r="L15" s="178"/>
      <c r="M15" s="530" t="s">
        <v>130</v>
      </c>
      <c r="N15" s="531"/>
      <c r="O15" s="531"/>
      <c r="P15" s="531"/>
      <c r="Q15" s="532"/>
      <c r="R15" s="533">
        <v>2529</v>
      </c>
      <c r="S15" s="534"/>
      <c r="T15" s="534"/>
      <c r="U15" s="534"/>
      <c r="V15" s="535"/>
      <c r="W15" s="536" t="s">
        <v>137</v>
      </c>
      <c r="X15" s="432"/>
      <c r="Y15" s="432"/>
      <c r="Z15" s="432"/>
      <c r="AA15" s="432"/>
      <c r="AB15" s="433"/>
      <c r="AC15" s="399">
        <v>192</v>
      </c>
      <c r="AD15" s="400"/>
      <c r="AE15" s="400"/>
      <c r="AF15" s="400"/>
      <c r="AG15" s="401"/>
      <c r="AH15" s="399">
        <v>210</v>
      </c>
      <c r="AI15" s="400"/>
      <c r="AJ15" s="400"/>
      <c r="AK15" s="400"/>
      <c r="AL15" s="459"/>
      <c r="AM15" s="503"/>
      <c r="AN15" s="403"/>
      <c r="AO15" s="403"/>
      <c r="AP15" s="403"/>
      <c r="AQ15" s="403"/>
      <c r="AR15" s="403"/>
      <c r="AS15" s="403"/>
      <c r="AT15" s="404"/>
      <c r="AU15" s="504"/>
      <c r="AV15" s="505"/>
      <c r="AW15" s="505"/>
      <c r="AX15" s="505"/>
      <c r="AY15" s="472" t="s">
        <v>138</v>
      </c>
      <c r="AZ15" s="473"/>
      <c r="BA15" s="473"/>
      <c r="BB15" s="473"/>
      <c r="BC15" s="473"/>
      <c r="BD15" s="473"/>
      <c r="BE15" s="473"/>
      <c r="BF15" s="473"/>
      <c r="BG15" s="473"/>
      <c r="BH15" s="473"/>
      <c r="BI15" s="473"/>
      <c r="BJ15" s="473"/>
      <c r="BK15" s="473"/>
      <c r="BL15" s="473"/>
      <c r="BM15" s="474"/>
      <c r="BN15" s="475">
        <v>305872</v>
      </c>
      <c r="BO15" s="476"/>
      <c r="BP15" s="476"/>
      <c r="BQ15" s="476"/>
      <c r="BR15" s="476"/>
      <c r="BS15" s="476"/>
      <c r="BT15" s="476"/>
      <c r="BU15" s="477"/>
      <c r="BV15" s="475">
        <v>301599</v>
      </c>
      <c r="BW15" s="476"/>
      <c r="BX15" s="476"/>
      <c r="BY15" s="476"/>
      <c r="BZ15" s="476"/>
      <c r="CA15" s="476"/>
      <c r="CB15" s="476"/>
      <c r="CC15" s="477"/>
      <c r="CD15" s="546" t="s">
        <v>139</v>
      </c>
      <c r="CE15" s="547"/>
      <c r="CF15" s="547"/>
      <c r="CG15" s="547"/>
      <c r="CH15" s="547"/>
      <c r="CI15" s="547"/>
      <c r="CJ15" s="547"/>
      <c r="CK15" s="547"/>
      <c r="CL15" s="547"/>
      <c r="CM15" s="547"/>
      <c r="CN15" s="547"/>
      <c r="CO15" s="547"/>
      <c r="CP15" s="547"/>
      <c r="CQ15" s="547"/>
      <c r="CR15" s="547"/>
      <c r="CS15" s="548"/>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55"/>
      <c r="C16" s="556"/>
      <c r="D16" s="556"/>
      <c r="E16" s="556"/>
      <c r="F16" s="556"/>
      <c r="G16" s="556"/>
      <c r="H16" s="556"/>
      <c r="I16" s="556"/>
      <c r="J16" s="556"/>
      <c r="K16" s="557"/>
      <c r="L16" s="520" t="s">
        <v>140</v>
      </c>
      <c r="M16" s="521"/>
      <c r="N16" s="521"/>
      <c r="O16" s="521"/>
      <c r="P16" s="521"/>
      <c r="Q16" s="522"/>
      <c r="R16" s="523" t="s">
        <v>141</v>
      </c>
      <c r="S16" s="524"/>
      <c r="T16" s="524"/>
      <c r="U16" s="524"/>
      <c r="V16" s="525"/>
      <c r="W16" s="537"/>
      <c r="X16" s="435"/>
      <c r="Y16" s="435"/>
      <c r="Z16" s="435"/>
      <c r="AA16" s="435"/>
      <c r="AB16" s="436"/>
      <c r="AC16" s="526">
        <v>14.2</v>
      </c>
      <c r="AD16" s="527"/>
      <c r="AE16" s="527"/>
      <c r="AF16" s="527"/>
      <c r="AG16" s="528"/>
      <c r="AH16" s="526">
        <v>14.5</v>
      </c>
      <c r="AI16" s="527"/>
      <c r="AJ16" s="527"/>
      <c r="AK16" s="527"/>
      <c r="AL16" s="529"/>
      <c r="AM16" s="503"/>
      <c r="AN16" s="403"/>
      <c r="AO16" s="403"/>
      <c r="AP16" s="403"/>
      <c r="AQ16" s="403"/>
      <c r="AR16" s="403"/>
      <c r="AS16" s="403"/>
      <c r="AT16" s="404"/>
      <c r="AU16" s="504"/>
      <c r="AV16" s="505"/>
      <c r="AW16" s="505"/>
      <c r="AX16" s="505"/>
      <c r="AY16" s="460" t="s">
        <v>142</v>
      </c>
      <c r="AZ16" s="461"/>
      <c r="BA16" s="461"/>
      <c r="BB16" s="461"/>
      <c r="BC16" s="461"/>
      <c r="BD16" s="461"/>
      <c r="BE16" s="461"/>
      <c r="BF16" s="461"/>
      <c r="BG16" s="461"/>
      <c r="BH16" s="461"/>
      <c r="BI16" s="461"/>
      <c r="BJ16" s="461"/>
      <c r="BK16" s="461"/>
      <c r="BL16" s="461"/>
      <c r="BM16" s="462"/>
      <c r="BN16" s="446">
        <v>3219409</v>
      </c>
      <c r="BO16" s="447"/>
      <c r="BP16" s="447"/>
      <c r="BQ16" s="447"/>
      <c r="BR16" s="447"/>
      <c r="BS16" s="447"/>
      <c r="BT16" s="447"/>
      <c r="BU16" s="448"/>
      <c r="BV16" s="446">
        <v>3168553</v>
      </c>
      <c r="BW16" s="447"/>
      <c r="BX16" s="447"/>
      <c r="BY16" s="447"/>
      <c r="BZ16" s="447"/>
      <c r="CA16" s="447"/>
      <c r="CB16" s="447"/>
      <c r="CC16" s="448"/>
      <c r="CD16" s="172"/>
      <c r="CE16" s="478"/>
      <c r="CF16" s="478"/>
      <c r="CG16" s="478"/>
      <c r="CH16" s="478"/>
      <c r="CI16" s="478"/>
      <c r="CJ16" s="478"/>
      <c r="CK16" s="478"/>
      <c r="CL16" s="478"/>
      <c r="CM16" s="478"/>
      <c r="CN16" s="478"/>
      <c r="CO16" s="478"/>
      <c r="CP16" s="478"/>
      <c r="CQ16" s="478"/>
      <c r="CR16" s="478"/>
      <c r="CS16" s="479"/>
      <c r="CT16" s="443"/>
      <c r="CU16" s="444"/>
      <c r="CV16" s="444"/>
      <c r="CW16" s="444"/>
      <c r="CX16" s="444"/>
      <c r="CY16" s="444"/>
      <c r="CZ16" s="444"/>
      <c r="DA16" s="445"/>
      <c r="DB16" s="443"/>
      <c r="DC16" s="444"/>
      <c r="DD16" s="444"/>
      <c r="DE16" s="444"/>
      <c r="DF16" s="444"/>
      <c r="DG16" s="444"/>
      <c r="DH16" s="444"/>
      <c r="DI16" s="445"/>
    </row>
    <row r="17" spans="1:113" ht="18.75" customHeight="1" thickBot="1" x14ac:dyDescent="0.25">
      <c r="A17" s="163"/>
      <c r="B17" s="558"/>
      <c r="C17" s="559"/>
      <c r="D17" s="559"/>
      <c r="E17" s="559"/>
      <c r="F17" s="559"/>
      <c r="G17" s="559"/>
      <c r="H17" s="559"/>
      <c r="I17" s="559"/>
      <c r="J17" s="559"/>
      <c r="K17" s="560"/>
      <c r="L17" s="182"/>
      <c r="M17" s="539" t="s">
        <v>143</v>
      </c>
      <c r="N17" s="540"/>
      <c r="O17" s="540"/>
      <c r="P17" s="540"/>
      <c r="Q17" s="541"/>
      <c r="R17" s="523" t="s">
        <v>144</v>
      </c>
      <c r="S17" s="524"/>
      <c r="T17" s="524"/>
      <c r="U17" s="524"/>
      <c r="V17" s="525"/>
      <c r="W17" s="536" t="s">
        <v>145</v>
      </c>
      <c r="X17" s="432"/>
      <c r="Y17" s="432"/>
      <c r="Z17" s="432"/>
      <c r="AA17" s="432"/>
      <c r="AB17" s="433"/>
      <c r="AC17" s="399">
        <v>949</v>
      </c>
      <c r="AD17" s="400"/>
      <c r="AE17" s="400"/>
      <c r="AF17" s="400"/>
      <c r="AG17" s="401"/>
      <c r="AH17" s="399">
        <v>988</v>
      </c>
      <c r="AI17" s="400"/>
      <c r="AJ17" s="400"/>
      <c r="AK17" s="400"/>
      <c r="AL17" s="459"/>
      <c r="AM17" s="503"/>
      <c r="AN17" s="403"/>
      <c r="AO17" s="403"/>
      <c r="AP17" s="403"/>
      <c r="AQ17" s="403"/>
      <c r="AR17" s="403"/>
      <c r="AS17" s="403"/>
      <c r="AT17" s="404"/>
      <c r="AU17" s="504"/>
      <c r="AV17" s="505"/>
      <c r="AW17" s="505"/>
      <c r="AX17" s="505"/>
      <c r="AY17" s="460" t="s">
        <v>146</v>
      </c>
      <c r="AZ17" s="461"/>
      <c r="BA17" s="461"/>
      <c r="BB17" s="461"/>
      <c r="BC17" s="461"/>
      <c r="BD17" s="461"/>
      <c r="BE17" s="461"/>
      <c r="BF17" s="461"/>
      <c r="BG17" s="461"/>
      <c r="BH17" s="461"/>
      <c r="BI17" s="461"/>
      <c r="BJ17" s="461"/>
      <c r="BK17" s="461"/>
      <c r="BL17" s="461"/>
      <c r="BM17" s="462"/>
      <c r="BN17" s="446">
        <v>378287</v>
      </c>
      <c r="BO17" s="447"/>
      <c r="BP17" s="447"/>
      <c r="BQ17" s="447"/>
      <c r="BR17" s="447"/>
      <c r="BS17" s="447"/>
      <c r="BT17" s="447"/>
      <c r="BU17" s="448"/>
      <c r="BV17" s="446">
        <v>372584</v>
      </c>
      <c r="BW17" s="447"/>
      <c r="BX17" s="447"/>
      <c r="BY17" s="447"/>
      <c r="BZ17" s="447"/>
      <c r="CA17" s="447"/>
      <c r="CB17" s="447"/>
      <c r="CC17" s="448"/>
      <c r="CD17" s="172"/>
      <c r="CE17" s="478"/>
      <c r="CF17" s="478"/>
      <c r="CG17" s="478"/>
      <c r="CH17" s="478"/>
      <c r="CI17" s="478"/>
      <c r="CJ17" s="478"/>
      <c r="CK17" s="478"/>
      <c r="CL17" s="478"/>
      <c r="CM17" s="478"/>
      <c r="CN17" s="478"/>
      <c r="CO17" s="478"/>
      <c r="CP17" s="478"/>
      <c r="CQ17" s="478"/>
      <c r="CR17" s="478"/>
      <c r="CS17" s="479"/>
      <c r="CT17" s="443"/>
      <c r="CU17" s="444"/>
      <c r="CV17" s="444"/>
      <c r="CW17" s="444"/>
      <c r="CX17" s="444"/>
      <c r="CY17" s="444"/>
      <c r="CZ17" s="444"/>
      <c r="DA17" s="445"/>
      <c r="DB17" s="443"/>
      <c r="DC17" s="444"/>
      <c r="DD17" s="444"/>
      <c r="DE17" s="444"/>
      <c r="DF17" s="444"/>
      <c r="DG17" s="444"/>
      <c r="DH17" s="444"/>
      <c r="DI17" s="445"/>
    </row>
    <row r="18" spans="1:113" ht="18.75" customHeight="1" thickBot="1" x14ac:dyDescent="0.25">
      <c r="A18" s="163"/>
      <c r="B18" s="496" t="s">
        <v>147</v>
      </c>
      <c r="C18" s="497"/>
      <c r="D18" s="497"/>
      <c r="E18" s="498"/>
      <c r="F18" s="498"/>
      <c r="G18" s="498"/>
      <c r="H18" s="498"/>
      <c r="I18" s="498"/>
      <c r="J18" s="498"/>
      <c r="K18" s="498"/>
      <c r="L18" s="499">
        <v>55.97</v>
      </c>
      <c r="M18" s="499"/>
      <c r="N18" s="499"/>
      <c r="O18" s="499"/>
      <c r="P18" s="499"/>
      <c r="Q18" s="499"/>
      <c r="R18" s="500"/>
      <c r="S18" s="500"/>
      <c r="T18" s="500"/>
      <c r="U18" s="500"/>
      <c r="V18" s="501"/>
      <c r="W18" s="517"/>
      <c r="X18" s="518"/>
      <c r="Y18" s="518"/>
      <c r="Z18" s="518"/>
      <c r="AA18" s="518"/>
      <c r="AB18" s="542"/>
      <c r="AC18" s="416">
        <v>70.099999999999994</v>
      </c>
      <c r="AD18" s="417"/>
      <c r="AE18" s="417"/>
      <c r="AF18" s="417"/>
      <c r="AG18" s="502"/>
      <c r="AH18" s="416">
        <v>68.3</v>
      </c>
      <c r="AI18" s="417"/>
      <c r="AJ18" s="417"/>
      <c r="AK18" s="417"/>
      <c r="AL18" s="418"/>
      <c r="AM18" s="503"/>
      <c r="AN18" s="403"/>
      <c r="AO18" s="403"/>
      <c r="AP18" s="403"/>
      <c r="AQ18" s="403"/>
      <c r="AR18" s="403"/>
      <c r="AS18" s="403"/>
      <c r="AT18" s="404"/>
      <c r="AU18" s="504"/>
      <c r="AV18" s="505"/>
      <c r="AW18" s="505"/>
      <c r="AX18" s="505"/>
      <c r="AY18" s="460" t="s">
        <v>148</v>
      </c>
      <c r="AZ18" s="461"/>
      <c r="BA18" s="461"/>
      <c r="BB18" s="461"/>
      <c r="BC18" s="461"/>
      <c r="BD18" s="461"/>
      <c r="BE18" s="461"/>
      <c r="BF18" s="461"/>
      <c r="BG18" s="461"/>
      <c r="BH18" s="461"/>
      <c r="BI18" s="461"/>
      <c r="BJ18" s="461"/>
      <c r="BK18" s="461"/>
      <c r="BL18" s="461"/>
      <c r="BM18" s="462"/>
      <c r="BN18" s="446">
        <v>3153835</v>
      </c>
      <c r="BO18" s="447"/>
      <c r="BP18" s="447"/>
      <c r="BQ18" s="447"/>
      <c r="BR18" s="447"/>
      <c r="BS18" s="447"/>
      <c r="BT18" s="447"/>
      <c r="BU18" s="448"/>
      <c r="BV18" s="446">
        <v>2989611</v>
      </c>
      <c r="BW18" s="447"/>
      <c r="BX18" s="447"/>
      <c r="BY18" s="447"/>
      <c r="BZ18" s="447"/>
      <c r="CA18" s="447"/>
      <c r="CB18" s="447"/>
      <c r="CC18" s="448"/>
      <c r="CD18" s="172"/>
      <c r="CE18" s="478"/>
      <c r="CF18" s="478"/>
      <c r="CG18" s="478"/>
      <c r="CH18" s="478"/>
      <c r="CI18" s="478"/>
      <c r="CJ18" s="478"/>
      <c r="CK18" s="478"/>
      <c r="CL18" s="478"/>
      <c r="CM18" s="478"/>
      <c r="CN18" s="478"/>
      <c r="CO18" s="478"/>
      <c r="CP18" s="478"/>
      <c r="CQ18" s="478"/>
      <c r="CR18" s="478"/>
      <c r="CS18" s="479"/>
      <c r="CT18" s="443"/>
      <c r="CU18" s="444"/>
      <c r="CV18" s="444"/>
      <c r="CW18" s="444"/>
      <c r="CX18" s="444"/>
      <c r="CY18" s="444"/>
      <c r="CZ18" s="444"/>
      <c r="DA18" s="445"/>
      <c r="DB18" s="443"/>
      <c r="DC18" s="444"/>
      <c r="DD18" s="444"/>
      <c r="DE18" s="444"/>
      <c r="DF18" s="444"/>
      <c r="DG18" s="444"/>
      <c r="DH18" s="444"/>
      <c r="DI18" s="445"/>
    </row>
    <row r="19" spans="1:113" ht="18.75" customHeight="1" thickBot="1" x14ac:dyDescent="0.25">
      <c r="A19" s="163"/>
      <c r="B19" s="496" t="s">
        <v>149</v>
      </c>
      <c r="C19" s="497"/>
      <c r="D19" s="497"/>
      <c r="E19" s="498"/>
      <c r="F19" s="498"/>
      <c r="G19" s="498"/>
      <c r="H19" s="498"/>
      <c r="I19" s="498"/>
      <c r="J19" s="498"/>
      <c r="K19" s="498"/>
      <c r="L19" s="506">
        <v>50</v>
      </c>
      <c r="M19" s="506"/>
      <c r="N19" s="506"/>
      <c r="O19" s="506"/>
      <c r="P19" s="506"/>
      <c r="Q19" s="506"/>
      <c r="R19" s="507"/>
      <c r="S19" s="507"/>
      <c r="T19" s="507"/>
      <c r="U19" s="507"/>
      <c r="V19" s="508"/>
      <c r="W19" s="515"/>
      <c r="X19" s="516"/>
      <c r="Y19" s="516"/>
      <c r="Z19" s="516"/>
      <c r="AA19" s="516"/>
      <c r="AB19" s="516"/>
      <c r="AC19" s="519"/>
      <c r="AD19" s="519"/>
      <c r="AE19" s="519"/>
      <c r="AF19" s="519"/>
      <c r="AG19" s="519"/>
      <c r="AH19" s="519"/>
      <c r="AI19" s="519"/>
      <c r="AJ19" s="519"/>
      <c r="AK19" s="519"/>
      <c r="AL19" s="538"/>
      <c r="AM19" s="503"/>
      <c r="AN19" s="403"/>
      <c r="AO19" s="403"/>
      <c r="AP19" s="403"/>
      <c r="AQ19" s="403"/>
      <c r="AR19" s="403"/>
      <c r="AS19" s="403"/>
      <c r="AT19" s="404"/>
      <c r="AU19" s="504"/>
      <c r="AV19" s="505"/>
      <c r="AW19" s="505"/>
      <c r="AX19" s="505"/>
      <c r="AY19" s="460" t="s">
        <v>150</v>
      </c>
      <c r="AZ19" s="461"/>
      <c r="BA19" s="461"/>
      <c r="BB19" s="461"/>
      <c r="BC19" s="461"/>
      <c r="BD19" s="461"/>
      <c r="BE19" s="461"/>
      <c r="BF19" s="461"/>
      <c r="BG19" s="461"/>
      <c r="BH19" s="461"/>
      <c r="BI19" s="461"/>
      <c r="BJ19" s="461"/>
      <c r="BK19" s="461"/>
      <c r="BL19" s="461"/>
      <c r="BM19" s="462"/>
      <c r="BN19" s="446">
        <v>4198774</v>
      </c>
      <c r="BO19" s="447"/>
      <c r="BP19" s="447"/>
      <c r="BQ19" s="447"/>
      <c r="BR19" s="447"/>
      <c r="BS19" s="447"/>
      <c r="BT19" s="447"/>
      <c r="BU19" s="448"/>
      <c r="BV19" s="446">
        <v>4612983</v>
      </c>
      <c r="BW19" s="447"/>
      <c r="BX19" s="447"/>
      <c r="BY19" s="447"/>
      <c r="BZ19" s="447"/>
      <c r="CA19" s="447"/>
      <c r="CB19" s="447"/>
      <c r="CC19" s="448"/>
      <c r="CD19" s="172"/>
      <c r="CE19" s="478"/>
      <c r="CF19" s="478"/>
      <c r="CG19" s="478"/>
      <c r="CH19" s="478"/>
      <c r="CI19" s="478"/>
      <c r="CJ19" s="478"/>
      <c r="CK19" s="478"/>
      <c r="CL19" s="478"/>
      <c r="CM19" s="478"/>
      <c r="CN19" s="478"/>
      <c r="CO19" s="478"/>
      <c r="CP19" s="478"/>
      <c r="CQ19" s="478"/>
      <c r="CR19" s="478"/>
      <c r="CS19" s="479"/>
      <c r="CT19" s="443"/>
      <c r="CU19" s="444"/>
      <c r="CV19" s="444"/>
      <c r="CW19" s="444"/>
      <c r="CX19" s="444"/>
      <c r="CY19" s="444"/>
      <c r="CZ19" s="444"/>
      <c r="DA19" s="445"/>
      <c r="DB19" s="443"/>
      <c r="DC19" s="444"/>
      <c r="DD19" s="444"/>
      <c r="DE19" s="444"/>
      <c r="DF19" s="444"/>
      <c r="DG19" s="444"/>
      <c r="DH19" s="444"/>
      <c r="DI19" s="445"/>
    </row>
    <row r="20" spans="1:113" ht="18.75" customHeight="1" thickBot="1" x14ac:dyDescent="0.25">
      <c r="A20" s="163"/>
      <c r="B20" s="496" t="s">
        <v>151</v>
      </c>
      <c r="C20" s="497"/>
      <c r="D20" s="497"/>
      <c r="E20" s="498"/>
      <c r="F20" s="498"/>
      <c r="G20" s="498"/>
      <c r="H20" s="498"/>
      <c r="I20" s="498"/>
      <c r="J20" s="498"/>
      <c r="K20" s="498"/>
      <c r="L20" s="506">
        <v>1415</v>
      </c>
      <c r="M20" s="506"/>
      <c r="N20" s="506"/>
      <c r="O20" s="506"/>
      <c r="P20" s="506"/>
      <c r="Q20" s="506"/>
      <c r="R20" s="507"/>
      <c r="S20" s="507"/>
      <c r="T20" s="507"/>
      <c r="U20" s="507"/>
      <c r="V20" s="508"/>
      <c r="W20" s="517"/>
      <c r="X20" s="518"/>
      <c r="Y20" s="518"/>
      <c r="Z20" s="518"/>
      <c r="AA20" s="518"/>
      <c r="AB20" s="518"/>
      <c r="AC20" s="509"/>
      <c r="AD20" s="509"/>
      <c r="AE20" s="509"/>
      <c r="AF20" s="509"/>
      <c r="AG20" s="509"/>
      <c r="AH20" s="509"/>
      <c r="AI20" s="509"/>
      <c r="AJ20" s="509"/>
      <c r="AK20" s="509"/>
      <c r="AL20" s="510"/>
      <c r="AM20" s="511"/>
      <c r="AN20" s="408"/>
      <c r="AO20" s="408"/>
      <c r="AP20" s="408"/>
      <c r="AQ20" s="408"/>
      <c r="AR20" s="408"/>
      <c r="AS20" s="408"/>
      <c r="AT20" s="409"/>
      <c r="AU20" s="512"/>
      <c r="AV20" s="513"/>
      <c r="AW20" s="513"/>
      <c r="AX20" s="514"/>
      <c r="AY20" s="460"/>
      <c r="AZ20" s="461"/>
      <c r="BA20" s="461"/>
      <c r="BB20" s="461"/>
      <c r="BC20" s="461"/>
      <c r="BD20" s="461"/>
      <c r="BE20" s="461"/>
      <c r="BF20" s="461"/>
      <c r="BG20" s="461"/>
      <c r="BH20" s="461"/>
      <c r="BI20" s="461"/>
      <c r="BJ20" s="461"/>
      <c r="BK20" s="461"/>
      <c r="BL20" s="461"/>
      <c r="BM20" s="462"/>
      <c r="BN20" s="446"/>
      <c r="BO20" s="447"/>
      <c r="BP20" s="447"/>
      <c r="BQ20" s="447"/>
      <c r="BR20" s="447"/>
      <c r="BS20" s="447"/>
      <c r="BT20" s="447"/>
      <c r="BU20" s="448"/>
      <c r="BV20" s="446"/>
      <c r="BW20" s="447"/>
      <c r="BX20" s="447"/>
      <c r="BY20" s="447"/>
      <c r="BZ20" s="447"/>
      <c r="CA20" s="447"/>
      <c r="CB20" s="447"/>
      <c r="CC20" s="448"/>
      <c r="CD20" s="172"/>
      <c r="CE20" s="478"/>
      <c r="CF20" s="478"/>
      <c r="CG20" s="478"/>
      <c r="CH20" s="478"/>
      <c r="CI20" s="478"/>
      <c r="CJ20" s="478"/>
      <c r="CK20" s="478"/>
      <c r="CL20" s="478"/>
      <c r="CM20" s="478"/>
      <c r="CN20" s="478"/>
      <c r="CO20" s="478"/>
      <c r="CP20" s="478"/>
      <c r="CQ20" s="478"/>
      <c r="CR20" s="478"/>
      <c r="CS20" s="479"/>
      <c r="CT20" s="443"/>
      <c r="CU20" s="444"/>
      <c r="CV20" s="444"/>
      <c r="CW20" s="444"/>
      <c r="CX20" s="444"/>
      <c r="CY20" s="444"/>
      <c r="CZ20" s="444"/>
      <c r="DA20" s="445"/>
      <c r="DB20" s="443"/>
      <c r="DC20" s="444"/>
      <c r="DD20" s="444"/>
      <c r="DE20" s="444"/>
      <c r="DF20" s="444"/>
      <c r="DG20" s="444"/>
      <c r="DH20" s="444"/>
      <c r="DI20" s="445"/>
    </row>
    <row r="21" spans="1:113" ht="18.75" customHeight="1" thickBot="1" x14ac:dyDescent="0.25">
      <c r="A21" s="163"/>
      <c r="B21" s="493" t="s">
        <v>152</v>
      </c>
      <c r="C21" s="494"/>
      <c r="D21" s="494"/>
      <c r="E21" s="494"/>
      <c r="F21" s="494"/>
      <c r="G21" s="494"/>
      <c r="H21" s="494"/>
      <c r="I21" s="494"/>
      <c r="J21" s="494"/>
      <c r="K21" s="494"/>
      <c r="L21" s="494"/>
      <c r="M21" s="494"/>
      <c r="N21" s="494"/>
      <c r="O21" s="494"/>
      <c r="P21" s="494"/>
      <c r="Q21" s="494"/>
      <c r="R21" s="494"/>
      <c r="S21" s="494"/>
      <c r="T21" s="494"/>
      <c r="U21" s="494"/>
      <c r="V21" s="494"/>
      <c r="W21" s="494"/>
      <c r="X21" s="494"/>
      <c r="Y21" s="494"/>
      <c r="Z21" s="494"/>
      <c r="AA21" s="494"/>
      <c r="AB21" s="494"/>
      <c r="AC21" s="494"/>
      <c r="AD21" s="494"/>
      <c r="AE21" s="494"/>
      <c r="AF21" s="494"/>
      <c r="AG21" s="494"/>
      <c r="AH21" s="494"/>
      <c r="AI21" s="494"/>
      <c r="AJ21" s="494"/>
      <c r="AK21" s="494"/>
      <c r="AL21" s="494"/>
      <c r="AM21" s="494"/>
      <c r="AN21" s="494"/>
      <c r="AO21" s="494"/>
      <c r="AP21" s="494"/>
      <c r="AQ21" s="494"/>
      <c r="AR21" s="494"/>
      <c r="AS21" s="494"/>
      <c r="AT21" s="494"/>
      <c r="AU21" s="494"/>
      <c r="AV21" s="494"/>
      <c r="AW21" s="494"/>
      <c r="AX21" s="495"/>
      <c r="AY21" s="419"/>
      <c r="AZ21" s="420"/>
      <c r="BA21" s="420"/>
      <c r="BB21" s="420"/>
      <c r="BC21" s="420"/>
      <c r="BD21" s="420"/>
      <c r="BE21" s="420"/>
      <c r="BF21" s="420"/>
      <c r="BG21" s="420"/>
      <c r="BH21" s="420"/>
      <c r="BI21" s="420"/>
      <c r="BJ21" s="420"/>
      <c r="BK21" s="420"/>
      <c r="BL21" s="420"/>
      <c r="BM21" s="421"/>
      <c r="BN21" s="480"/>
      <c r="BO21" s="481"/>
      <c r="BP21" s="481"/>
      <c r="BQ21" s="481"/>
      <c r="BR21" s="481"/>
      <c r="BS21" s="481"/>
      <c r="BT21" s="481"/>
      <c r="BU21" s="482"/>
      <c r="BV21" s="480"/>
      <c r="BW21" s="481"/>
      <c r="BX21" s="481"/>
      <c r="BY21" s="481"/>
      <c r="BZ21" s="481"/>
      <c r="CA21" s="481"/>
      <c r="CB21" s="481"/>
      <c r="CC21" s="482"/>
      <c r="CD21" s="172"/>
      <c r="CE21" s="478"/>
      <c r="CF21" s="478"/>
      <c r="CG21" s="478"/>
      <c r="CH21" s="478"/>
      <c r="CI21" s="478"/>
      <c r="CJ21" s="478"/>
      <c r="CK21" s="478"/>
      <c r="CL21" s="478"/>
      <c r="CM21" s="478"/>
      <c r="CN21" s="478"/>
      <c r="CO21" s="478"/>
      <c r="CP21" s="478"/>
      <c r="CQ21" s="478"/>
      <c r="CR21" s="478"/>
      <c r="CS21" s="479"/>
      <c r="CT21" s="443"/>
      <c r="CU21" s="444"/>
      <c r="CV21" s="444"/>
      <c r="CW21" s="444"/>
      <c r="CX21" s="444"/>
      <c r="CY21" s="444"/>
      <c r="CZ21" s="444"/>
      <c r="DA21" s="445"/>
      <c r="DB21" s="443"/>
      <c r="DC21" s="444"/>
      <c r="DD21" s="444"/>
      <c r="DE21" s="444"/>
      <c r="DF21" s="444"/>
      <c r="DG21" s="444"/>
      <c r="DH21" s="444"/>
      <c r="DI21" s="445"/>
    </row>
    <row r="22" spans="1:113" ht="18.75" customHeight="1" x14ac:dyDescent="0.2">
      <c r="A22" s="163"/>
      <c r="B22" s="422" t="s">
        <v>153</v>
      </c>
      <c r="C22" s="423"/>
      <c r="D22" s="424"/>
      <c r="E22" s="431" t="s">
        <v>1</v>
      </c>
      <c r="F22" s="432"/>
      <c r="G22" s="432"/>
      <c r="H22" s="432"/>
      <c r="I22" s="432"/>
      <c r="J22" s="432"/>
      <c r="K22" s="433"/>
      <c r="L22" s="431" t="s">
        <v>154</v>
      </c>
      <c r="M22" s="432"/>
      <c r="N22" s="432"/>
      <c r="O22" s="432"/>
      <c r="P22" s="433"/>
      <c r="Q22" s="437" t="s">
        <v>155</v>
      </c>
      <c r="R22" s="438"/>
      <c r="S22" s="438"/>
      <c r="T22" s="438"/>
      <c r="U22" s="438"/>
      <c r="V22" s="439"/>
      <c r="W22" s="488" t="s">
        <v>156</v>
      </c>
      <c r="X22" s="423"/>
      <c r="Y22" s="424"/>
      <c r="Z22" s="431" t="s">
        <v>1</v>
      </c>
      <c r="AA22" s="432"/>
      <c r="AB22" s="432"/>
      <c r="AC22" s="432"/>
      <c r="AD22" s="432"/>
      <c r="AE22" s="432"/>
      <c r="AF22" s="432"/>
      <c r="AG22" s="433"/>
      <c r="AH22" s="449" t="s">
        <v>157</v>
      </c>
      <c r="AI22" s="432"/>
      <c r="AJ22" s="432"/>
      <c r="AK22" s="432"/>
      <c r="AL22" s="433"/>
      <c r="AM22" s="449" t="s">
        <v>158</v>
      </c>
      <c r="AN22" s="450"/>
      <c r="AO22" s="450"/>
      <c r="AP22" s="450"/>
      <c r="AQ22" s="450"/>
      <c r="AR22" s="451"/>
      <c r="AS22" s="437" t="s">
        <v>155</v>
      </c>
      <c r="AT22" s="438"/>
      <c r="AU22" s="438"/>
      <c r="AV22" s="438"/>
      <c r="AW22" s="438"/>
      <c r="AX22" s="455"/>
      <c r="AY22" s="472" t="s">
        <v>159</v>
      </c>
      <c r="AZ22" s="473"/>
      <c r="BA22" s="473"/>
      <c r="BB22" s="473"/>
      <c r="BC22" s="473"/>
      <c r="BD22" s="473"/>
      <c r="BE22" s="473"/>
      <c r="BF22" s="473"/>
      <c r="BG22" s="473"/>
      <c r="BH22" s="473"/>
      <c r="BI22" s="473"/>
      <c r="BJ22" s="473"/>
      <c r="BK22" s="473"/>
      <c r="BL22" s="473"/>
      <c r="BM22" s="474"/>
      <c r="BN22" s="475">
        <v>9538642</v>
      </c>
      <c r="BO22" s="476"/>
      <c r="BP22" s="476"/>
      <c r="BQ22" s="476"/>
      <c r="BR22" s="476"/>
      <c r="BS22" s="476"/>
      <c r="BT22" s="476"/>
      <c r="BU22" s="477"/>
      <c r="BV22" s="475">
        <v>9577202</v>
      </c>
      <c r="BW22" s="476"/>
      <c r="BX22" s="476"/>
      <c r="BY22" s="476"/>
      <c r="BZ22" s="476"/>
      <c r="CA22" s="476"/>
      <c r="CB22" s="476"/>
      <c r="CC22" s="477"/>
      <c r="CD22" s="172"/>
      <c r="CE22" s="478"/>
      <c r="CF22" s="478"/>
      <c r="CG22" s="478"/>
      <c r="CH22" s="478"/>
      <c r="CI22" s="478"/>
      <c r="CJ22" s="478"/>
      <c r="CK22" s="478"/>
      <c r="CL22" s="478"/>
      <c r="CM22" s="478"/>
      <c r="CN22" s="478"/>
      <c r="CO22" s="478"/>
      <c r="CP22" s="478"/>
      <c r="CQ22" s="478"/>
      <c r="CR22" s="478"/>
      <c r="CS22" s="479"/>
      <c r="CT22" s="443"/>
      <c r="CU22" s="444"/>
      <c r="CV22" s="444"/>
      <c r="CW22" s="444"/>
      <c r="CX22" s="444"/>
      <c r="CY22" s="444"/>
      <c r="CZ22" s="444"/>
      <c r="DA22" s="445"/>
      <c r="DB22" s="443"/>
      <c r="DC22" s="444"/>
      <c r="DD22" s="444"/>
      <c r="DE22" s="444"/>
      <c r="DF22" s="444"/>
      <c r="DG22" s="444"/>
      <c r="DH22" s="444"/>
      <c r="DI22" s="445"/>
    </row>
    <row r="23" spans="1:113" ht="18.75" customHeight="1" x14ac:dyDescent="0.2">
      <c r="A23" s="163"/>
      <c r="B23" s="425"/>
      <c r="C23" s="426"/>
      <c r="D23" s="427"/>
      <c r="E23" s="434"/>
      <c r="F23" s="435"/>
      <c r="G23" s="435"/>
      <c r="H23" s="435"/>
      <c r="I23" s="435"/>
      <c r="J23" s="435"/>
      <c r="K23" s="436"/>
      <c r="L23" s="434"/>
      <c r="M23" s="435"/>
      <c r="N23" s="435"/>
      <c r="O23" s="435"/>
      <c r="P23" s="436"/>
      <c r="Q23" s="440"/>
      <c r="R23" s="441"/>
      <c r="S23" s="441"/>
      <c r="T23" s="441"/>
      <c r="U23" s="441"/>
      <c r="V23" s="442"/>
      <c r="W23" s="489"/>
      <c r="X23" s="426"/>
      <c r="Y23" s="427"/>
      <c r="Z23" s="434"/>
      <c r="AA23" s="435"/>
      <c r="AB23" s="435"/>
      <c r="AC23" s="435"/>
      <c r="AD23" s="435"/>
      <c r="AE23" s="435"/>
      <c r="AF23" s="435"/>
      <c r="AG23" s="436"/>
      <c r="AH23" s="434"/>
      <c r="AI23" s="435"/>
      <c r="AJ23" s="435"/>
      <c r="AK23" s="435"/>
      <c r="AL23" s="436"/>
      <c r="AM23" s="452"/>
      <c r="AN23" s="453"/>
      <c r="AO23" s="453"/>
      <c r="AP23" s="453"/>
      <c r="AQ23" s="453"/>
      <c r="AR23" s="454"/>
      <c r="AS23" s="440"/>
      <c r="AT23" s="441"/>
      <c r="AU23" s="441"/>
      <c r="AV23" s="441"/>
      <c r="AW23" s="441"/>
      <c r="AX23" s="456"/>
      <c r="AY23" s="460" t="s">
        <v>160</v>
      </c>
      <c r="AZ23" s="461"/>
      <c r="BA23" s="461"/>
      <c r="BB23" s="461"/>
      <c r="BC23" s="461"/>
      <c r="BD23" s="461"/>
      <c r="BE23" s="461"/>
      <c r="BF23" s="461"/>
      <c r="BG23" s="461"/>
      <c r="BH23" s="461"/>
      <c r="BI23" s="461"/>
      <c r="BJ23" s="461"/>
      <c r="BK23" s="461"/>
      <c r="BL23" s="461"/>
      <c r="BM23" s="462"/>
      <c r="BN23" s="446">
        <v>9066481</v>
      </c>
      <c r="BO23" s="447"/>
      <c r="BP23" s="447"/>
      <c r="BQ23" s="447"/>
      <c r="BR23" s="447"/>
      <c r="BS23" s="447"/>
      <c r="BT23" s="447"/>
      <c r="BU23" s="448"/>
      <c r="BV23" s="446">
        <v>9133437</v>
      </c>
      <c r="BW23" s="447"/>
      <c r="BX23" s="447"/>
      <c r="BY23" s="447"/>
      <c r="BZ23" s="447"/>
      <c r="CA23" s="447"/>
      <c r="CB23" s="447"/>
      <c r="CC23" s="448"/>
      <c r="CD23" s="172"/>
      <c r="CE23" s="478"/>
      <c r="CF23" s="478"/>
      <c r="CG23" s="478"/>
      <c r="CH23" s="478"/>
      <c r="CI23" s="478"/>
      <c r="CJ23" s="478"/>
      <c r="CK23" s="478"/>
      <c r="CL23" s="478"/>
      <c r="CM23" s="478"/>
      <c r="CN23" s="478"/>
      <c r="CO23" s="478"/>
      <c r="CP23" s="478"/>
      <c r="CQ23" s="478"/>
      <c r="CR23" s="478"/>
      <c r="CS23" s="479"/>
      <c r="CT23" s="443"/>
      <c r="CU23" s="444"/>
      <c r="CV23" s="444"/>
      <c r="CW23" s="444"/>
      <c r="CX23" s="444"/>
      <c r="CY23" s="444"/>
      <c r="CZ23" s="444"/>
      <c r="DA23" s="445"/>
      <c r="DB23" s="443"/>
      <c r="DC23" s="444"/>
      <c r="DD23" s="444"/>
      <c r="DE23" s="444"/>
      <c r="DF23" s="444"/>
      <c r="DG23" s="444"/>
      <c r="DH23" s="444"/>
      <c r="DI23" s="445"/>
    </row>
    <row r="24" spans="1:113" ht="18.75" customHeight="1" thickBot="1" x14ac:dyDescent="0.25">
      <c r="A24" s="163"/>
      <c r="B24" s="425"/>
      <c r="C24" s="426"/>
      <c r="D24" s="427"/>
      <c r="E24" s="402" t="s">
        <v>161</v>
      </c>
      <c r="F24" s="403"/>
      <c r="G24" s="403"/>
      <c r="H24" s="403"/>
      <c r="I24" s="403"/>
      <c r="J24" s="403"/>
      <c r="K24" s="404"/>
      <c r="L24" s="399">
        <v>1</v>
      </c>
      <c r="M24" s="400"/>
      <c r="N24" s="400"/>
      <c r="O24" s="400"/>
      <c r="P24" s="401"/>
      <c r="Q24" s="399">
        <v>6900</v>
      </c>
      <c r="R24" s="400"/>
      <c r="S24" s="400"/>
      <c r="T24" s="400"/>
      <c r="U24" s="400"/>
      <c r="V24" s="401"/>
      <c r="W24" s="489"/>
      <c r="X24" s="426"/>
      <c r="Y24" s="427"/>
      <c r="Z24" s="402" t="s">
        <v>162</v>
      </c>
      <c r="AA24" s="403"/>
      <c r="AB24" s="403"/>
      <c r="AC24" s="403"/>
      <c r="AD24" s="403"/>
      <c r="AE24" s="403"/>
      <c r="AF24" s="403"/>
      <c r="AG24" s="404"/>
      <c r="AH24" s="399">
        <v>69</v>
      </c>
      <c r="AI24" s="400"/>
      <c r="AJ24" s="400"/>
      <c r="AK24" s="400"/>
      <c r="AL24" s="401"/>
      <c r="AM24" s="399">
        <v>199617</v>
      </c>
      <c r="AN24" s="400"/>
      <c r="AO24" s="400"/>
      <c r="AP24" s="400"/>
      <c r="AQ24" s="400"/>
      <c r="AR24" s="401"/>
      <c r="AS24" s="399">
        <v>2893</v>
      </c>
      <c r="AT24" s="400"/>
      <c r="AU24" s="400"/>
      <c r="AV24" s="400"/>
      <c r="AW24" s="400"/>
      <c r="AX24" s="459"/>
      <c r="AY24" s="419" t="s">
        <v>163</v>
      </c>
      <c r="AZ24" s="420"/>
      <c r="BA24" s="420"/>
      <c r="BB24" s="420"/>
      <c r="BC24" s="420"/>
      <c r="BD24" s="420"/>
      <c r="BE24" s="420"/>
      <c r="BF24" s="420"/>
      <c r="BG24" s="420"/>
      <c r="BH24" s="420"/>
      <c r="BI24" s="420"/>
      <c r="BJ24" s="420"/>
      <c r="BK24" s="420"/>
      <c r="BL24" s="420"/>
      <c r="BM24" s="421"/>
      <c r="BN24" s="446">
        <v>8980926</v>
      </c>
      <c r="BO24" s="447"/>
      <c r="BP24" s="447"/>
      <c r="BQ24" s="447"/>
      <c r="BR24" s="447"/>
      <c r="BS24" s="447"/>
      <c r="BT24" s="447"/>
      <c r="BU24" s="448"/>
      <c r="BV24" s="446">
        <v>8906427</v>
      </c>
      <c r="BW24" s="447"/>
      <c r="BX24" s="447"/>
      <c r="BY24" s="447"/>
      <c r="BZ24" s="447"/>
      <c r="CA24" s="447"/>
      <c r="CB24" s="447"/>
      <c r="CC24" s="448"/>
      <c r="CD24" s="172"/>
      <c r="CE24" s="478"/>
      <c r="CF24" s="478"/>
      <c r="CG24" s="478"/>
      <c r="CH24" s="478"/>
      <c r="CI24" s="478"/>
      <c r="CJ24" s="478"/>
      <c r="CK24" s="478"/>
      <c r="CL24" s="478"/>
      <c r="CM24" s="478"/>
      <c r="CN24" s="478"/>
      <c r="CO24" s="478"/>
      <c r="CP24" s="478"/>
      <c r="CQ24" s="478"/>
      <c r="CR24" s="478"/>
      <c r="CS24" s="479"/>
      <c r="CT24" s="443"/>
      <c r="CU24" s="444"/>
      <c r="CV24" s="444"/>
      <c r="CW24" s="444"/>
      <c r="CX24" s="444"/>
      <c r="CY24" s="444"/>
      <c r="CZ24" s="444"/>
      <c r="DA24" s="445"/>
      <c r="DB24" s="443"/>
      <c r="DC24" s="444"/>
      <c r="DD24" s="444"/>
      <c r="DE24" s="444"/>
      <c r="DF24" s="444"/>
      <c r="DG24" s="444"/>
      <c r="DH24" s="444"/>
      <c r="DI24" s="445"/>
    </row>
    <row r="25" spans="1:113" ht="18.75" customHeight="1" x14ac:dyDescent="0.2">
      <c r="A25" s="163"/>
      <c r="B25" s="425"/>
      <c r="C25" s="426"/>
      <c r="D25" s="427"/>
      <c r="E25" s="402" t="s">
        <v>164</v>
      </c>
      <c r="F25" s="403"/>
      <c r="G25" s="403"/>
      <c r="H25" s="403"/>
      <c r="I25" s="403"/>
      <c r="J25" s="403"/>
      <c r="K25" s="404"/>
      <c r="L25" s="399">
        <v>1</v>
      </c>
      <c r="M25" s="400"/>
      <c r="N25" s="400"/>
      <c r="O25" s="400"/>
      <c r="P25" s="401"/>
      <c r="Q25" s="399">
        <v>5870</v>
      </c>
      <c r="R25" s="400"/>
      <c r="S25" s="400"/>
      <c r="T25" s="400"/>
      <c r="U25" s="400"/>
      <c r="V25" s="401"/>
      <c r="W25" s="489"/>
      <c r="X25" s="426"/>
      <c r="Y25" s="427"/>
      <c r="Z25" s="402" t="s">
        <v>165</v>
      </c>
      <c r="AA25" s="403"/>
      <c r="AB25" s="403"/>
      <c r="AC25" s="403"/>
      <c r="AD25" s="403"/>
      <c r="AE25" s="403"/>
      <c r="AF25" s="403"/>
      <c r="AG25" s="404"/>
      <c r="AH25" s="399" t="s">
        <v>122</v>
      </c>
      <c r="AI25" s="400"/>
      <c r="AJ25" s="400"/>
      <c r="AK25" s="400"/>
      <c r="AL25" s="401"/>
      <c r="AM25" s="399" t="s">
        <v>122</v>
      </c>
      <c r="AN25" s="400"/>
      <c r="AO25" s="400"/>
      <c r="AP25" s="400"/>
      <c r="AQ25" s="400"/>
      <c r="AR25" s="401"/>
      <c r="AS25" s="399" t="s">
        <v>122</v>
      </c>
      <c r="AT25" s="400"/>
      <c r="AU25" s="400"/>
      <c r="AV25" s="400"/>
      <c r="AW25" s="400"/>
      <c r="AX25" s="459"/>
      <c r="AY25" s="472" t="s">
        <v>166</v>
      </c>
      <c r="AZ25" s="473"/>
      <c r="BA25" s="473"/>
      <c r="BB25" s="473"/>
      <c r="BC25" s="473"/>
      <c r="BD25" s="473"/>
      <c r="BE25" s="473"/>
      <c r="BF25" s="473"/>
      <c r="BG25" s="473"/>
      <c r="BH25" s="473"/>
      <c r="BI25" s="473"/>
      <c r="BJ25" s="473"/>
      <c r="BK25" s="473"/>
      <c r="BL25" s="473"/>
      <c r="BM25" s="474"/>
      <c r="BN25" s="475">
        <v>829968</v>
      </c>
      <c r="BO25" s="476"/>
      <c r="BP25" s="476"/>
      <c r="BQ25" s="476"/>
      <c r="BR25" s="476"/>
      <c r="BS25" s="476"/>
      <c r="BT25" s="476"/>
      <c r="BU25" s="477"/>
      <c r="BV25" s="475">
        <v>1070209</v>
      </c>
      <c r="BW25" s="476"/>
      <c r="BX25" s="476"/>
      <c r="BY25" s="476"/>
      <c r="BZ25" s="476"/>
      <c r="CA25" s="476"/>
      <c r="CB25" s="476"/>
      <c r="CC25" s="477"/>
      <c r="CD25" s="172"/>
      <c r="CE25" s="478"/>
      <c r="CF25" s="478"/>
      <c r="CG25" s="478"/>
      <c r="CH25" s="478"/>
      <c r="CI25" s="478"/>
      <c r="CJ25" s="478"/>
      <c r="CK25" s="478"/>
      <c r="CL25" s="478"/>
      <c r="CM25" s="478"/>
      <c r="CN25" s="478"/>
      <c r="CO25" s="478"/>
      <c r="CP25" s="478"/>
      <c r="CQ25" s="478"/>
      <c r="CR25" s="478"/>
      <c r="CS25" s="479"/>
      <c r="CT25" s="443"/>
      <c r="CU25" s="444"/>
      <c r="CV25" s="444"/>
      <c r="CW25" s="444"/>
      <c r="CX25" s="444"/>
      <c r="CY25" s="444"/>
      <c r="CZ25" s="444"/>
      <c r="DA25" s="445"/>
      <c r="DB25" s="443"/>
      <c r="DC25" s="444"/>
      <c r="DD25" s="444"/>
      <c r="DE25" s="444"/>
      <c r="DF25" s="444"/>
      <c r="DG25" s="444"/>
      <c r="DH25" s="444"/>
      <c r="DI25" s="445"/>
    </row>
    <row r="26" spans="1:113" ht="18.75" customHeight="1" x14ac:dyDescent="0.2">
      <c r="A26" s="163"/>
      <c r="B26" s="425"/>
      <c r="C26" s="426"/>
      <c r="D26" s="427"/>
      <c r="E26" s="402" t="s">
        <v>167</v>
      </c>
      <c r="F26" s="403"/>
      <c r="G26" s="403"/>
      <c r="H26" s="403"/>
      <c r="I26" s="403"/>
      <c r="J26" s="403"/>
      <c r="K26" s="404"/>
      <c r="L26" s="399">
        <v>1</v>
      </c>
      <c r="M26" s="400"/>
      <c r="N26" s="400"/>
      <c r="O26" s="400"/>
      <c r="P26" s="401"/>
      <c r="Q26" s="399">
        <v>5330</v>
      </c>
      <c r="R26" s="400"/>
      <c r="S26" s="400"/>
      <c r="T26" s="400"/>
      <c r="U26" s="400"/>
      <c r="V26" s="401"/>
      <c r="W26" s="489"/>
      <c r="X26" s="426"/>
      <c r="Y26" s="427"/>
      <c r="Z26" s="402" t="s">
        <v>168</v>
      </c>
      <c r="AA26" s="457"/>
      <c r="AB26" s="457"/>
      <c r="AC26" s="457"/>
      <c r="AD26" s="457"/>
      <c r="AE26" s="457"/>
      <c r="AF26" s="457"/>
      <c r="AG26" s="458"/>
      <c r="AH26" s="399">
        <v>3</v>
      </c>
      <c r="AI26" s="400"/>
      <c r="AJ26" s="400"/>
      <c r="AK26" s="400"/>
      <c r="AL26" s="401"/>
      <c r="AM26" s="399">
        <v>7350</v>
      </c>
      <c r="AN26" s="400"/>
      <c r="AO26" s="400"/>
      <c r="AP26" s="400"/>
      <c r="AQ26" s="400"/>
      <c r="AR26" s="401"/>
      <c r="AS26" s="399">
        <v>2450</v>
      </c>
      <c r="AT26" s="400"/>
      <c r="AU26" s="400"/>
      <c r="AV26" s="400"/>
      <c r="AW26" s="400"/>
      <c r="AX26" s="459"/>
      <c r="AY26" s="486" t="s">
        <v>169</v>
      </c>
      <c r="AZ26" s="406"/>
      <c r="BA26" s="406"/>
      <c r="BB26" s="406"/>
      <c r="BC26" s="406"/>
      <c r="BD26" s="406"/>
      <c r="BE26" s="406"/>
      <c r="BF26" s="406"/>
      <c r="BG26" s="406"/>
      <c r="BH26" s="406"/>
      <c r="BI26" s="406"/>
      <c r="BJ26" s="406"/>
      <c r="BK26" s="406"/>
      <c r="BL26" s="406"/>
      <c r="BM26" s="487"/>
      <c r="BN26" s="446" t="s">
        <v>122</v>
      </c>
      <c r="BO26" s="447"/>
      <c r="BP26" s="447"/>
      <c r="BQ26" s="447"/>
      <c r="BR26" s="447"/>
      <c r="BS26" s="447"/>
      <c r="BT26" s="447"/>
      <c r="BU26" s="448"/>
      <c r="BV26" s="446" t="s">
        <v>122</v>
      </c>
      <c r="BW26" s="447"/>
      <c r="BX26" s="447"/>
      <c r="BY26" s="447"/>
      <c r="BZ26" s="447"/>
      <c r="CA26" s="447"/>
      <c r="CB26" s="447"/>
      <c r="CC26" s="448"/>
      <c r="CD26" s="172"/>
      <c r="CE26" s="478"/>
      <c r="CF26" s="478"/>
      <c r="CG26" s="478"/>
      <c r="CH26" s="478"/>
      <c r="CI26" s="478"/>
      <c r="CJ26" s="478"/>
      <c r="CK26" s="478"/>
      <c r="CL26" s="478"/>
      <c r="CM26" s="478"/>
      <c r="CN26" s="478"/>
      <c r="CO26" s="478"/>
      <c r="CP26" s="478"/>
      <c r="CQ26" s="478"/>
      <c r="CR26" s="478"/>
      <c r="CS26" s="479"/>
      <c r="CT26" s="443"/>
      <c r="CU26" s="444"/>
      <c r="CV26" s="444"/>
      <c r="CW26" s="444"/>
      <c r="CX26" s="444"/>
      <c r="CY26" s="444"/>
      <c r="CZ26" s="444"/>
      <c r="DA26" s="445"/>
      <c r="DB26" s="443"/>
      <c r="DC26" s="444"/>
      <c r="DD26" s="444"/>
      <c r="DE26" s="444"/>
      <c r="DF26" s="444"/>
      <c r="DG26" s="444"/>
      <c r="DH26" s="444"/>
      <c r="DI26" s="445"/>
    </row>
    <row r="27" spans="1:113" ht="18.75" customHeight="1" thickBot="1" x14ac:dyDescent="0.25">
      <c r="A27" s="163"/>
      <c r="B27" s="425"/>
      <c r="C27" s="426"/>
      <c r="D27" s="427"/>
      <c r="E27" s="402" t="s">
        <v>170</v>
      </c>
      <c r="F27" s="403"/>
      <c r="G27" s="403"/>
      <c r="H27" s="403"/>
      <c r="I27" s="403"/>
      <c r="J27" s="403"/>
      <c r="K27" s="404"/>
      <c r="L27" s="399">
        <v>1</v>
      </c>
      <c r="M27" s="400"/>
      <c r="N27" s="400"/>
      <c r="O27" s="400"/>
      <c r="P27" s="401"/>
      <c r="Q27" s="399">
        <v>2490</v>
      </c>
      <c r="R27" s="400"/>
      <c r="S27" s="400"/>
      <c r="T27" s="400"/>
      <c r="U27" s="400"/>
      <c r="V27" s="401"/>
      <c r="W27" s="489"/>
      <c r="X27" s="426"/>
      <c r="Y27" s="427"/>
      <c r="Z27" s="402" t="s">
        <v>171</v>
      </c>
      <c r="AA27" s="403"/>
      <c r="AB27" s="403"/>
      <c r="AC27" s="403"/>
      <c r="AD27" s="403"/>
      <c r="AE27" s="403"/>
      <c r="AF27" s="403"/>
      <c r="AG27" s="404"/>
      <c r="AH27" s="399" t="s">
        <v>122</v>
      </c>
      <c r="AI27" s="400"/>
      <c r="AJ27" s="400"/>
      <c r="AK27" s="400"/>
      <c r="AL27" s="401"/>
      <c r="AM27" s="399" t="s">
        <v>122</v>
      </c>
      <c r="AN27" s="400"/>
      <c r="AO27" s="400"/>
      <c r="AP27" s="400"/>
      <c r="AQ27" s="400"/>
      <c r="AR27" s="401"/>
      <c r="AS27" s="399" t="s">
        <v>122</v>
      </c>
      <c r="AT27" s="400"/>
      <c r="AU27" s="400"/>
      <c r="AV27" s="400"/>
      <c r="AW27" s="400"/>
      <c r="AX27" s="459"/>
      <c r="AY27" s="483" t="s">
        <v>172</v>
      </c>
      <c r="AZ27" s="484"/>
      <c r="BA27" s="484"/>
      <c r="BB27" s="484"/>
      <c r="BC27" s="484"/>
      <c r="BD27" s="484"/>
      <c r="BE27" s="484"/>
      <c r="BF27" s="484"/>
      <c r="BG27" s="484"/>
      <c r="BH27" s="484"/>
      <c r="BI27" s="484"/>
      <c r="BJ27" s="484"/>
      <c r="BK27" s="484"/>
      <c r="BL27" s="484"/>
      <c r="BM27" s="485"/>
      <c r="BN27" s="480" t="s">
        <v>122</v>
      </c>
      <c r="BO27" s="481"/>
      <c r="BP27" s="481"/>
      <c r="BQ27" s="481"/>
      <c r="BR27" s="481"/>
      <c r="BS27" s="481"/>
      <c r="BT27" s="481"/>
      <c r="BU27" s="482"/>
      <c r="BV27" s="480" t="s">
        <v>122</v>
      </c>
      <c r="BW27" s="481"/>
      <c r="BX27" s="481"/>
      <c r="BY27" s="481"/>
      <c r="BZ27" s="481"/>
      <c r="CA27" s="481"/>
      <c r="CB27" s="481"/>
      <c r="CC27" s="482"/>
      <c r="CD27" s="166"/>
      <c r="CE27" s="478"/>
      <c r="CF27" s="478"/>
      <c r="CG27" s="478"/>
      <c r="CH27" s="478"/>
      <c r="CI27" s="478"/>
      <c r="CJ27" s="478"/>
      <c r="CK27" s="478"/>
      <c r="CL27" s="478"/>
      <c r="CM27" s="478"/>
      <c r="CN27" s="478"/>
      <c r="CO27" s="478"/>
      <c r="CP27" s="478"/>
      <c r="CQ27" s="478"/>
      <c r="CR27" s="478"/>
      <c r="CS27" s="479"/>
      <c r="CT27" s="443"/>
      <c r="CU27" s="444"/>
      <c r="CV27" s="444"/>
      <c r="CW27" s="444"/>
      <c r="CX27" s="444"/>
      <c r="CY27" s="444"/>
      <c r="CZ27" s="444"/>
      <c r="DA27" s="445"/>
      <c r="DB27" s="443"/>
      <c r="DC27" s="444"/>
      <c r="DD27" s="444"/>
      <c r="DE27" s="444"/>
      <c r="DF27" s="444"/>
      <c r="DG27" s="444"/>
      <c r="DH27" s="444"/>
      <c r="DI27" s="445"/>
    </row>
    <row r="28" spans="1:113" ht="18.75" customHeight="1" x14ac:dyDescent="0.2">
      <c r="A28" s="163"/>
      <c r="B28" s="425"/>
      <c r="C28" s="426"/>
      <c r="D28" s="427"/>
      <c r="E28" s="402" t="s">
        <v>173</v>
      </c>
      <c r="F28" s="403"/>
      <c r="G28" s="403"/>
      <c r="H28" s="403"/>
      <c r="I28" s="403"/>
      <c r="J28" s="403"/>
      <c r="K28" s="404"/>
      <c r="L28" s="399">
        <v>1</v>
      </c>
      <c r="M28" s="400"/>
      <c r="N28" s="400"/>
      <c r="O28" s="400"/>
      <c r="P28" s="401"/>
      <c r="Q28" s="399">
        <v>2070</v>
      </c>
      <c r="R28" s="400"/>
      <c r="S28" s="400"/>
      <c r="T28" s="400"/>
      <c r="U28" s="400"/>
      <c r="V28" s="401"/>
      <c r="W28" s="489"/>
      <c r="X28" s="426"/>
      <c r="Y28" s="427"/>
      <c r="Z28" s="402" t="s">
        <v>174</v>
      </c>
      <c r="AA28" s="403"/>
      <c r="AB28" s="403"/>
      <c r="AC28" s="403"/>
      <c r="AD28" s="403"/>
      <c r="AE28" s="403"/>
      <c r="AF28" s="403"/>
      <c r="AG28" s="404"/>
      <c r="AH28" s="399" t="s">
        <v>122</v>
      </c>
      <c r="AI28" s="400"/>
      <c r="AJ28" s="400"/>
      <c r="AK28" s="400"/>
      <c r="AL28" s="401"/>
      <c r="AM28" s="399" t="s">
        <v>122</v>
      </c>
      <c r="AN28" s="400"/>
      <c r="AO28" s="400"/>
      <c r="AP28" s="400"/>
      <c r="AQ28" s="400"/>
      <c r="AR28" s="401"/>
      <c r="AS28" s="399" t="s">
        <v>122</v>
      </c>
      <c r="AT28" s="400"/>
      <c r="AU28" s="400"/>
      <c r="AV28" s="400"/>
      <c r="AW28" s="400"/>
      <c r="AX28" s="459"/>
      <c r="AY28" s="463" t="s">
        <v>175</v>
      </c>
      <c r="AZ28" s="464"/>
      <c r="BA28" s="464"/>
      <c r="BB28" s="465"/>
      <c r="BC28" s="472" t="s">
        <v>46</v>
      </c>
      <c r="BD28" s="473"/>
      <c r="BE28" s="473"/>
      <c r="BF28" s="473"/>
      <c r="BG28" s="473"/>
      <c r="BH28" s="473"/>
      <c r="BI28" s="473"/>
      <c r="BJ28" s="473"/>
      <c r="BK28" s="473"/>
      <c r="BL28" s="473"/>
      <c r="BM28" s="474"/>
      <c r="BN28" s="475">
        <v>1079722</v>
      </c>
      <c r="BO28" s="476"/>
      <c r="BP28" s="476"/>
      <c r="BQ28" s="476"/>
      <c r="BR28" s="476"/>
      <c r="BS28" s="476"/>
      <c r="BT28" s="476"/>
      <c r="BU28" s="477"/>
      <c r="BV28" s="475">
        <v>1057629</v>
      </c>
      <c r="BW28" s="476"/>
      <c r="BX28" s="476"/>
      <c r="BY28" s="476"/>
      <c r="BZ28" s="476"/>
      <c r="CA28" s="476"/>
      <c r="CB28" s="476"/>
      <c r="CC28" s="477"/>
      <c r="CD28" s="172"/>
      <c r="CE28" s="478"/>
      <c r="CF28" s="478"/>
      <c r="CG28" s="478"/>
      <c r="CH28" s="478"/>
      <c r="CI28" s="478"/>
      <c r="CJ28" s="478"/>
      <c r="CK28" s="478"/>
      <c r="CL28" s="478"/>
      <c r="CM28" s="478"/>
      <c r="CN28" s="478"/>
      <c r="CO28" s="478"/>
      <c r="CP28" s="478"/>
      <c r="CQ28" s="478"/>
      <c r="CR28" s="478"/>
      <c r="CS28" s="479"/>
      <c r="CT28" s="443"/>
      <c r="CU28" s="444"/>
      <c r="CV28" s="444"/>
      <c r="CW28" s="444"/>
      <c r="CX28" s="444"/>
      <c r="CY28" s="444"/>
      <c r="CZ28" s="444"/>
      <c r="DA28" s="445"/>
      <c r="DB28" s="443"/>
      <c r="DC28" s="444"/>
      <c r="DD28" s="444"/>
      <c r="DE28" s="444"/>
      <c r="DF28" s="444"/>
      <c r="DG28" s="444"/>
      <c r="DH28" s="444"/>
      <c r="DI28" s="445"/>
    </row>
    <row r="29" spans="1:113" ht="18.75" customHeight="1" x14ac:dyDescent="0.2">
      <c r="A29" s="163"/>
      <c r="B29" s="425"/>
      <c r="C29" s="426"/>
      <c r="D29" s="427"/>
      <c r="E29" s="402" t="s">
        <v>176</v>
      </c>
      <c r="F29" s="403"/>
      <c r="G29" s="403"/>
      <c r="H29" s="403"/>
      <c r="I29" s="403"/>
      <c r="J29" s="403"/>
      <c r="K29" s="404"/>
      <c r="L29" s="399">
        <v>8</v>
      </c>
      <c r="M29" s="400"/>
      <c r="N29" s="400"/>
      <c r="O29" s="400"/>
      <c r="P29" s="401"/>
      <c r="Q29" s="399">
        <v>1730</v>
      </c>
      <c r="R29" s="400"/>
      <c r="S29" s="400"/>
      <c r="T29" s="400"/>
      <c r="U29" s="400"/>
      <c r="V29" s="401"/>
      <c r="W29" s="490"/>
      <c r="X29" s="491"/>
      <c r="Y29" s="492"/>
      <c r="Z29" s="402" t="s">
        <v>177</v>
      </c>
      <c r="AA29" s="403"/>
      <c r="AB29" s="403"/>
      <c r="AC29" s="403"/>
      <c r="AD29" s="403"/>
      <c r="AE29" s="403"/>
      <c r="AF29" s="403"/>
      <c r="AG29" s="404"/>
      <c r="AH29" s="399">
        <v>69</v>
      </c>
      <c r="AI29" s="400"/>
      <c r="AJ29" s="400"/>
      <c r="AK29" s="400"/>
      <c r="AL29" s="401"/>
      <c r="AM29" s="399">
        <v>199617</v>
      </c>
      <c r="AN29" s="400"/>
      <c r="AO29" s="400"/>
      <c r="AP29" s="400"/>
      <c r="AQ29" s="400"/>
      <c r="AR29" s="401"/>
      <c r="AS29" s="399">
        <v>2893</v>
      </c>
      <c r="AT29" s="400"/>
      <c r="AU29" s="400"/>
      <c r="AV29" s="400"/>
      <c r="AW29" s="400"/>
      <c r="AX29" s="459"/>
      <c r="AY29" s="466"/>
      <c r="AZ29" s="467"/>
      <c r="BA29" s="467"/>
      <c r="BB29" s="468"/>
      <c r="BC29" s="460" t="s">
        <v>178</v>
      </c>
      <c r="BD29" s="461"/>
      <c r="BE29" s="461"/>
      <c r="BF29" s="461"/>
      <c r="BG29" s="461"/>
      <c r="BH29" s="461"/>
      <c r="BI29" s="461"/>
      <c r="BJ29" s="461"/>
      <c r="BK29" s="461"/>
      <c r="BL29" s="461"/>
      <c r="BM29" s="462"/>
      <c r="BN29" s="446">
        <v>778230</v>
      </c>
      <c r="BO29" s="447"/>
      <c r="BP29" s="447"/>
      <c r="BQ29" s="447"/>
      <c r="BR29" s="447"/>
      <c r="BS29" s="447"/>
      <c r="BT29" s="447"/>
      <c r="BU29" s="448"/>
      <c r="BV29" s="446">
        <v>690922</v>
      </c>
      <c r="BW29" s="447"/>
      <c r="BX29" s="447"/>
      <c r="BY29" s="447"/>
      <c r="BZ29" s="447"/>
      <c r="CA29" s="447"/>
      <c r="CB29" s="447"/>
      <c r="CC29" s="448"/>
      <c r="CD29" s="166"/>
      <c r="CE29" s="478"/>
      <c r="CF29" s="478"/>
      <c r="CG29" s="478"/>
      <c r="CH29" s="478"/>
      <c r="CI29" s="478"/>
      <c r="CJ29" s="478"/>
      <c r="CK29" s="478"/>
      <c r="CL29" s="478"/>
      <c r="CM29" s="478"/>
      <c r="CN29" s="478"/>
      <c r="CO29" s="478"/>
      <c r="CP29" s="478"/>
      <c r="CQ29" s="478"/>
      <c r="CR29" s="478"/>
      <c r="CS29" s="479"/>
      <c r="CT29" s="443"/>
      <c r="CU29" s="444"/>
      <c r="CV29" s="444"/>
      <c r="CW29" s="444"/>
      <c r="CX29" s="444"/>
      <c r="CY29" s="444"/>
      <c r="CZ29" s="444"/>
      <c r="DA29" s="445"/>
      <c r="DB29" s="443"/>
      <c r="DC29" s="444"/>
      <c r="DD29" s="444"/>
      <c r="DE29" s="444"/>
      <c r="DF29" s="444"/>
      <c r="DG29" s="444"/>
      <c r="DH29" s="444"/>
      <c r="DI29" s="445"/>
    </row>
    <row r="30" spans="1:113" ht="18.75" customHeight="1" thickBot="1" x14ac:dyDescent="0.25">
      <c r="A30" s="163"/>
      <c r="B30" s="428"/>
      <c r="C30" s="429"/>
      <c r="D30" s="430"/>
      <c r="E30" s="407"/>
      <c r="F30" s="408"/>
      <c r="G30" s="408"/>
      <c r="H30" s="408"/>
      <c r="I30" s="408"/>
      <c r="J30" s="408"/>
      <c r="K30" s="409"/>
      <c r="L30" s="410"/>
      <c r="M30" s="411"/>
      <c r="N30" s="411"/>
      <c r="O30" s="411"/>
      <c r="P30" s="412"/>
      <c r="Q30" s="410"/>
      <c r="R30" s="411"/>
      <c r="S30" s="411"/>
      <c r="T30" s="411"/>
      <c r="U30" s="411"/>
      <c r="V30" s="412"/>
      <c r="W30" s="413" t="s">
        <v>179</v>
      </c>
      <c r="X30" s="414"/>
      <c r="Y30" s="414"/>
      <c r="Z30" s="414"/>
      <c r="AA30" s="414"/>
      <c r="AB30" s="414"/>
      <c r="AC30" s="414"/>
      <c r="AD30" s="414"/>
      <c r="AE30" s="414"/>
      <c r="AF30" s="414"/>
      <c r="AG30" s="415"/>
      <c r="AH30" s="416">
        <v>97.9</v>
      </c>
      <c r="AI30" s="417"/>
      <c r="AJ30" s="417"/>
      <c r="AK30" s="417"/>
      <c r="AL30" s="417"/>
      <c r="AM30" s="417"/>
      <c r="AN30" s="417"/>
      <c r="AO30" s="417"/>
      <c r="AP30" s="417"/>
      <c r="AQ30" s="417"/>
      <c r="AR30" s="417"/>
      <c r="AS30" s="417"/>
      <c r="AT30" s="417"/>
      <c r="AU30" s="417"/>
      <c r="AV30" s="417"/>
      <c r="AW30" s="417"/>
      <c r="AX30" s="418"/>
      <c r="AY30" s="469"/>
      <c r="AZ30" s="470"/>
      <c r="BA30" s="470"/>
      <c r="BB30" s="471"/>
      <c r="BC30" s="419" t="s">
        <v>48</v>
      </c>
      <c r="BD30" s="420"/>
      <c r="BE30" s="420"/>
      <c r="BF30" s="420"/>
      <c r="BG30" s="420"/>
      <c r="BH30" s="420"/>
      <c r="BI30" s="420"/>
      <c r="BJ30" s="420"/>
      <c r="BK30" s="420"/>
      <c r="BL30" s="420"/>
      <c r="BM30" s="421"/>
      <c r="BN30" s="480">
        <v>93395</v>
      </c>
      <c r="BO30" s="481"/>
      <c r="BP30" s="481"/>
      <c r="BQ30" s="481"/>
      <c r="BR30" s="481"/>
      <c r="BS30" s="481"/>
      <c r="BT30" s="481"/>
      <c r="BU30" s="482"/>
      <c r="BV30" s="480">
        <v>103637</v>
      </c>
      <c r="BW30" s="481"/>
      <c r="BX30" s="481"/>
      <c r="BY30" s="481"/>
      <c r="BZ30" s="481"/>
      <c r="CA30" s="481"/>
      <c r="CB30" s="481"/>
      <c r="CC30" s="48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405" t="s">
        <v>180</v>
      </c>
      <c r="D32" s="405"/>
      <c r="E32" s="405"/>
      <c r="F32" s="405"/>
      <c r="G32" s="405"/>
      <c r="H32" s="405"/>
      <c r="I32" s="405"/>
      <c r="J32" s="405"/>
      <c r="K32" s="405"/>
      <c r="L32" s="405"/>
      <c r="M32" s="405"/>
      <c r="N32" s="405"/>
      <c r="O32" s="405"/>
      <c r="P32" s="405"/>
      <c r="Q32" s="405"/>
      <c r="R32" s="405"/>
      <c r="S32" s="405"/>
      <c r="U32" s="406" t="s">
        <v>181</v>
      </c>
      <c r="V32" s="406"/>
      <c r="W32" s="406"/>
      <c r="X32" s="406"/>
      <c r="Y32" s="406"/>
      <c r="Z32" s="406"/>
      <c r="AA32" s="406"/>
      <c r="AB32" s="406"/>
      <c r="AC32" s="406"/>
      <c r="AD32" s="406"/>
      <c r="AE32" s="406"/>
      <c r="AF32" s="406"/>
      <c r="AG32" s="406"/>
      <c r="AH32" s="406"/>
      <c r="AI32" s="406"/>
      <c r="AJ32" s="406"/>
      <c r="AK32" s="406"/>
      <c r="AM32" s="406" t="s">
        <v>182</v>
      </c>
      <c r="AN32" s="406"/>
      <c r="AO32" s="406"/>
      <c r="AP32" s="406"/>
      <c r="AQ32" s="406"/>
      <c r="AR32" s="406"/>
      <c r="AS32" s="406"/>
      <c r="AT32" s="406"/>
      <c r="AU32" s="406"/>
      <c r="AV32" s="406"/>
      <c r="AW32" s="406"/>
      <c r="AX32" s="406"/>
      <c r="AY32" s="406"/>
      <c r="AZ32" s="406"/>
      <c r="BA32" s="406"/>
      <c r="BB32" s="406"/>
      <c r="BC32" s="406"/>
      <c r="BE32" s="406" t="s">
        <v>183</v>
      </c>
      <c r="BF32" s="406"/>
      <c r="BG32" s="406"/>
      <c r="BH32" s="406"/>
      <c r="BI32" s="406"/>
      <c r="BJ32" s="406"/>
      <c r="BK32" s="406"/>
      <c r="BL32" s="406"/>
      <c r="BM32" s="406"/>
      <c r="BN32" s="406"/>
      <c r="BO32" s="406"/>
      <c r="BP32" s="406"/>
      <c r="BQ32" s="406"/>
      <c r="BR32" s="406"/>
      <c r="BS32" s="406"/>
      <c r="BT32" s="406"/>
      <c r="BU32" s="406"/>
      <c r="BW32" s="406" t="s">
        <v>184</v>
      </c>
      <c r="BX32" s="406"/>
      <c r="BY32" s="406"/>
      <c r="BZ32" s="406"/>
      <c r="CA32" s="406"/>
      <c r="CB32" s="406"/>
      <c r="CC32" s="406"/>
      <c r="CD32" s="406"/>
      <c r="CE32" s="406"/>
      <c r="CF32" s="406"/>
      <c r="CG32" s="406"/>
      <c r="CH32" s="406"/>
      <c r="CI32" s="406"/>
      <c r="CJ32" s="406"/>
      <c r="CK32" s="406"/>
      <c r="CL32" s="406"/>
      <c r="CM32" s="406"/>
      <c r="CO32" s="406" t="s">
        <v>185</v>
      </c>
      <c r="CP32" s="406"/>
      <c r="CQ32" s="406"/>
      <c r="CR32" s="406"/>
      <c r="CS32" s="406"/>
      <c r="CT32" s="406"/>
      <c r="CU32" s="406"/>
      <c r="CV32" s="406"/>
      <c r="CW32" s="406"/>
      <c r="CX32" s="406"/>
      <c r="CY32" s="406"/>
      <c r="CZ32" s="406"/>
      <c r="DA32" s="406"/>
      <c r="DB32" s="406"/>
      <c r="DC32" s="406"/>
      <c r="DD32" s="406"/>
      <c r="DE32" s="406"/>
      <c r="DI32" s="189"/>
    </row>
    <row r="33" spans="1:113" ht="13.5" customHeight="1" x14ac:dyDescent="0.2">
      <c r="A33" s="163"/>
      <c r="B33" s="190"/>
      <c r="C33" s="398" t="s">
        <v>186</v>
      </c>
      <c r="D33" s="398"/>
      <c r="E33" s="397" t="s">
        <v>187</v>
      </c>
      <c r="F33" s="397"/>
      <c r="G33" s="397"/>
      <c r="H33" s="397"/>
      <c r="I33" s="397"/>
      <c r="J33" s="397"/>
      <c r="K33" s="397"/>
      <c r="L33" s="397"/>
      <c r="M33" s="397"/>
      <c r="N33" s="397"/>
      <c r="O33" s="397"/>
      <c r="P33" s="397"/>
      <c r="Q33" s="397"/>
      <c r="R33" s="397"/>
      <c r="S33" s="397"/>
      <c r="T33" s="167"/>
      <c r="U33" s="398" t="s">
        <v>186</v>
      </c>
      <c r="V33" s="398"/>
      <c r="W33" s="397" t="s">
        <v>187</v>
      </c>
      <c r="X33" s="397"/>
      <c r="Y33" s="397"/>
      <c r="Z33" s="397"/>
      <c r="AA33" s="397"/>
      <c r="AB33" s="397"/>
      <c r="AC33" s="397"/>
      <c r="AD33" s="397"/>
      <c r="AE33" s="397"/>
      <c r="AF33" s="397"/>
      <c r="AG33" s="397"/>
      <c r="AH33" s="397"/>
      <c r="AI33" s="397"/>
      <c r="AJ33" s="397"/>
      <c r="AK33" s="397"/>
      <c r="AL33" s="167"/>
      <c r="AM33" s="398" t="s">
        <v>186</v>
      </c>
      <c r="AN33" s="398"/>
      <c r="AO33" s="397" t="s">
        <v>187</v>
      </c>
      <c r="AP33" s="397"/>
      <c r="AQ33" s="397"/>
      <c r="AR33" s="397"/>
      <c r="AS33" s="397"/>
      <c r="AT33" s="397"/>
      <c r="AU33" s="397"/>
      <c r="AV33" s="397"/>
      <c r="AW33" s="397"/>
      <c r="AX33" s="397"/>
      <c r="AY33" s="397"/>
      <c r="AZ33" s="397"/>
      <c r="BA33" s="397"/>
      <c r="BB33" s="397"/>
      <c r="BC33" s="397"/>
      <c r="BD33" s="173"/>
      <c r="BE33" s="397" t="s">
        <v>188</v>
      </c>
      <c r="BF33" s="397"/>
      <c r="BG33" s="397" t="s">
        <v>189</v>
      </c>
      <c r="BH33" s="397"/>
      <c r="BI33" s="397"/>
      <c r="BJ33" s="397"/>
      <c r="BK33" s="397"/>
      <c r="BL33" s="397"/>
      <c r="BM33" s="397"/>
      <c r="BN33" s="397"/>
      <c r="BO33" s="397"/>
      <c r="BP33" s="397"/>
      <c r="BQ33" s="397"/>
      <c r="BR33" s="397"/>
      <c r="BS33" s="397"/>
      <c r="BT33" s="397"/>
      <c r="BU33" s="397"/>
      <c r="BV33" s="173"/>
      <c r="BW33" s="398" t="s">
        <v>188</v>
      </c>
      <c r="BX33" s="398"/>
      <c r="BY33" s="397" t="s">
        <v>190</v>
      </c>
      <c r="BZ33" s="397"/>
      <c r="CA33" s="397"/>
      <c r="CB33" s="397"/>
      <c r="CC33" s="397"/>
      <c r="CD33" s="397"/>
      <c r="CE33" s="397"/>
      <c r="CF33" s="397"/>
      <c r="CG33" s="397"/>
      <c r="CH33" s="397"/>
      <c r="CI33" s="397"/>
      <c r="CJ33" s="397"/>
      <c r="CK33" s="397"/>
      <c r="CL33" s="397"/>
      <c r="CM33" s="397"/>
      <c r="CN33" s="167"/>
      <c r="CO33" s="398" t="s">
        <v>186</v>
      </c>
      <c r="CP33" s="398"/>
      <c r="CQ33" s="397" t="s">
        <v>191</v>
      </c>
      <c r="CR33" s="397"/>
      <c r="CS33" s="397"/>
      <c r="CT33" s="397"/>
      <c r="CU33" s="397"/>
      <c r="CV33" s="397"/>
      <c r="CW33" s="397"/>
      <c r="CX33" s="397"/>
      <c r="CY33" s="397"/>
      <c r="CZ33" s="397"/>
      <c r="DA33" s="397"/>
      <c r="DB33" s="397"/>
      <c r="DC33" s="397"/>
      <c r="DD33" s="397"/>
      <c r="DE33" s="397"/>
      <c r="DF33" s="167"/>
      <c r="DG33" s="396" t="s">
        <v>192</v>
      </c>
      <c r="DH33" s="396"/>
      <c r="DI33" s="168"/>
    </row>
    <row r="34" spans="1:113" ht="32.25" customHeight="1" x14ac:dyDescent="0.2">
      <c r="A34" s="163"/>
      <c r="B34" s="190"/>
      <c r="C34" s="394">
        <f>IF(E34="","",1)</f>
        <v>1</v>
      </c>
      <c r="D34" s="394"/>
      <c r="E34" s="395" t="str">
        <f>IF('各会計、関係団体の財政状況及び健全化判断比率'!B7="","",'各会計、関係団体の財政状況及び健全化判断比率'!B7)</f>
        <v>一般会計</v>
      </c>
      <c r="F34" s="395"/>
      <c r="G34" s="395"/>
      <c r="H34" s="395"/>
      <c r="I34" s="395"/>
      <c r="J34" s="395"/>
      <c r="K34" s="395"/>
      <c r="L34" s="395"/>
      <c r="M34" s="395"/>
      <c r="N34" s="395"/>
      <c r="O34" s="395"/>
      <c r="P34" s="395"/>
      <c r="Q34" s="395"/>
      <c r="R34" s="395"/>
      <c r="S34" s="395"/>
      <c r="T34" s="163"/>
      <c r="U34" s="394">
        <f>IF(W34="","",MAX(C34:D43)+1)</f>
        <v>3</v>
      </c>
      <c r="V34" s="394"/>
      <c r="W34" s="395" t="str">
        <f>IF('各会計、関係団体の財政状況及び健全化判断比率'!B28="","",'各会計、関係団体の財政状況及び健全化判断比率'!B28)</f>
        <v>特別会計国民健康保険事業</v>
      </c>
      <c r="X34" s="395"/>
      <c r="Y34" s="395"/>
      <c r="Z34" s="395"/>
      <c r="AA34" s="395"/>
      <c r="AB34" s="395"/>
      <c r="AC34" s="395"/>
      <c r="AD34" s="395"/>
      <c r="AE34" s="395"/>
      <c r="AF34" s="395"/>
      <c r="AG34" s="395"/>
      <c r="AH34" s="395"/>
      <c r="AI34" s="395"/>
      <c r="AJ34" s="395"/>
      <c r="AK34" s="395"/>
      <c r="AL34" s="163"/>
      <c r="AM34" s="394">
        <f>IF(AO34="","",MAX(C34:D43,U34:V43)+1)</f>
        <v>6</v>
      </c>
      <c r="AN34" s="394"/>
      <c r="AO34" s="395" t="str">
        <f>IF('各会計、関係団体の財政状況及び健全化判断比率'!B31="","",'各会計、関係団体の財政状況及び健全化判断比率'!B31)</f>
        <v>特別会計簡易水道事業</v>
      </c>
      <c r="AP34" s="395"/>
      <c r="AQ34" s="395"/>
      <c r="AR34" s="395"/>
      <c r="AS34" s="395"/>
      <c r="AT34" s="395"/>
      <c r="AU34" s="395"/>
      <c r="AV34" s="395"/>
      <c r="AW34" s="395"/>
      <c r="AX34" s="395"/>
      <c r="AY34" s="395"/>
      <c r="AZ34" s="395"/>
      <c r="BA34" s="395"/>
      <c r="BB34" s="395"/>
      <c r="BC34" s="395"/>
      <c r="BD34" s="163"/>
      <c r="BE34" s="394" t="str">
        <f>IF(BG34="","",MAX(C34:D43,U34:V43,AM34:AN43)+1)</f>
        <v/>
      </c>
      <c r="BF34" s="394"/>
      <c r="BG34" s="395"/>
      <c r="BH34" s="395"/>
      <c r="BI34" s="395"/>
      <c r="BJ34" s="395"/>
      <c r="BK34" s="395"/>
      <c r="BL34" s="395"/>
      <c r="BM34" s="395"/>
      <c r="BN34" s="395"/>
      <c r="BO34" s="395"/>
      <c r="BP34" s="395"/>
      <c r="BQ34" s="395"/>
      <c r="BR34" s="395"/>
      <c r="BS34" s="395"/>
      <c r="BT34" s="395"/>
      <c r="BU34" s="395"/>
      <c r="BV34" s="163"/>
      <c r="BW34" s="394">
        <f>IF(BY34="","",MAX(C34:D43,U34:V43,AM34:AN43,BE34:BF43)+1)</f>
        <v>8</v>
      </c>
      <c r="BX34" s="394"/>
      <c r="BY34" s="395" t="str">
        <f>IF('各会計、関係団体の財政状況及び健全化判断比率'!B68="","",'各会計、関係団体の財政状況及び健全化判断比率'!B68)</f>
        <v>隠岐広域連合（普通会計）</v>
      </c>
      <c r="BZ34" s="395"/>
      <c r="CA34" s="395"/>
      <c r="CB34" s="395"/>
      <c r="CC34" s="395"/>
      <c r="CD34" s="395"/>
      <c r="CE34" s="395"/>
      <c r="CF34" s="395"/>
      <c r="CG34" s="395"/>
      <c r="CH34" s="395"/>
      <c r="CI34" s="395"/>
      <c r="CJ34" s="395"/>
      <c r="CK34" s="395"/>
      <c r="CL34" s="395"/>
      <c r="CM34" s="395"/>
      <c r="CN34" s="163"/>
      <c r="CO34" s="394" t="str">
        <f>IF(CQ34="","",MAX(C34:D43,U34:V43,AM34:AN43,BE34:BF43,BW34:BX43)+1)</f>
        <v/>
      </c>
      <c r="CP34" s="394"/>
      <c r="CQ34" s="395" t="str">
        <f>IF('各会計、関係団体の財政状況及び健全化判断比率'!BS7="","",'各会計、関係団体の財政状況及び健全化判断比率'!BS7)</f>
        <v/>
      </c>
      <c r="CR34" s="395"/>
      <c r="CS34" s="395"/>
      <c r="CT34" s="395"/>
      <c r="CU34" s="395"/>
      <c r="CV34" s="395"/>
      <c r="CW34" s="395"/>
      <c r="CX34" s="395"/>
      <c r="CY34" s="395"/>
      <c r="CZ34" s="395"/>
      <c r="DA34" s="395"/>
      <c r="DB34" s="395"/>
      <c r="DC34" s="395"/>
      <c r="DD34" s="395"/>
      <c r="DE34" s="395"/>
      <c r="DG34" s="392" t="str">
        <f>IF('各会計、関係団体の財政状況及び健全化判断比率'!BR7="","",'各会計、関係団体の財政状況及び健全化判断比率'!BR7)</f>
        <v/>
      </c>
      <c r="DH34" s="392"/>
      <c r="DI34" s="168"/>
    </row>
    <row r="35" spans="1:113" ht="32.25" customHeight="1" x14ac:dyDescent="0.2">
      <c r="A35" s="163"/>
      <c r="B35" s="190"/>
      <c r="C35" s="394">
        <f>IF(E35="","",C34+1)</f>
        <v>2</v>
      </c>
      <c r="D35" s="394"/>
      <c r="E35" s="395" t="str">
        <f>IF('各会計、関係団体の財政状況及び健全化判断比率'!B8="","",'各会計、関係団体の財政状況及び健全化判断比率'!B8)</f>
        <v>特別会計へき地三度出張診療所</v>
      </c>
      <c r="F35" s="395"/>
      <c r="G35" s="395"/>
      <c r="H35" s="395"/>
      <c r="I35" s="395"/>
      <c r="J35" s="395"/>
      <c r="K35" s="395"/>
      <c r="L35" s="395"/>
      <c r="M35" s="395"/>
      <c r="N35" s="395"/>
      <c r="O35" s="395"/>
      <c r="P35" s="395"/>
      <c r="Q35" s="395"/>
      <c r="R35" s="395"/>
      <c r="S35" s="395"/>
      <c r="T35" s="163"/>
      <c r="U35" s="394">
        <f>IF(W35="","",U34+1)</f>
        <v>4</v>
      </c>
      <c r="V35" s="394"/>
      <c r="W35" s="395" t="str">
        <f>IF('各会計、関係団体の財政状況及び健全化判断比率'!B29="","",'各会計、関係団体の財政状況及び健全化判断比率'!B29)</f>
        <v>特別会計後期高齢者医療保険事業</v>
      </c>
      <c r="X35" s="395"/>
      <c r="Y35" s="395"/>
      <c r="Z35" s="395"/>
      <c r="AA35" s="395"/>
      <c r="AB35" s="395"/>
      <c r="AC35" s="395"/>
      <c r="AD35" s="395"/>
      <c r="AE35" s="395"/>
      <c r="AF35" s="395"/>
      <c r="AG35" s="395"/>
      <c r="AH35" s="395"/>
      <c r="AI35" s="395"/>
      <c r="AJ35" s="395"/>
      <c r="AK35" s="395"/>
      <c r="AL35" s="163"/>
      <c r="AM35" s="394">
        <f t="shared" ref="AM35:AM43" si="0">IF(AO35="","",AM34+1)</f>
        <v>7</v>
      </c>
      <c r="AN35" s="394"/>
      <c r="AO35" s="395" t="str">
        <f>IF('各会計、関係団体の財政状況及び健全化判断比率'!B32="","",'各会計、関係団体の財政状況及び健全化判断比率'!B32)</f>
        <v>特別会計下水道事業</v>
      </c>
      <c r="AP35" s="395"/>
      <c r="AQ35" s="395"/>
      <c r="AR35" s="395"/>
      <c r="AS35" s="395"/>
      <c r="AT35" s="395"/>
      <c r="AU35" s="395"/>
      <c r="AV35" s="395"/>
      <c r="AW35" s="395"/>
      <c r="AX35" s="395"/>
      <c r="AY35" s="395"/>
      <c r="AZ35" s="395"/>
      <c r="BA35" s="395"/>
      <c r="BB35" s="395"/>
      <c r="BC35" s="395"/>
      <c r="BD35" s="163"/>
      <c r="BE35" s="394" t="str">
        <f t="shared" ref="BE35:BE43" si="1">IF(BG35="","",BE34+1)</f>
        <v/>
      </c>
      <c r="BF35" s="394"/>
      <c r="BG35" s="395"/>
      <c r="BH35" s="395"/>
      <c r="BI35" s="395"/>
      <c r="BJ35" s="395"/>
      <c r="BK35" s="395"/>
      <c r="BL35" s="395"/>
      <c r="BM35" s="395"/>
      <c r="BN35" s="395"/>
      <c r="BO35" s="395"/>
      <c r="BP35" s="395"/>
      <c r="BQ35" s="395"/>
      <c r="BR35" s="395"/>
      <c r="BS35" s="395"/>
      <c r="BT35" s="395"/>
      <c r="BU35" s="395"/>
      <c r="BV35" s="163"/>
      <c r="BW35" s="394">
        <f t="shared" ref="BW35:BW43" si="2">IF(BY35="","",BW34+1)</f>
        <v>9</v>
      </c>
      <c r="BX35" s="394"/>
      <c r="BY35" s="395" t="str">
        <f>IF('各会計、関係団体の財政状況及び健全化判断比率'!B69="","",'各会計、関係団体の財政状況及び健全化判断比率'!B69)</f>
        <v>隠岐広域連合（介護会計）</v>
      </c>
      <c r="BZ35" s="395"/>
      <c r="CA35" s="395"/>
      <c r="CB35" s="395"/>
      <c r="CC35" s="395"/>
      <c r="CD35" s="395"/>
      <c r="CE35" s="395"/>
      <c r="CF35" s="395"/>
      <c r="CG35" s="395"/>
      <c r="CH35" s="395"/>
      <c r="CI35" s="395"/>
      <c r="CJ35" s="395"/>
      <c r="CK35" s="395"/>
      <c r="CL35" s="395"/>
      <c r="CM35" s="395"/>
      <c r="CN35" s="163"/>
      <c r="CO35" s="394" t="str">
        <f t="shared" ref="CO35:CO43" si="3">IF(CQ35="","",CO34+1)</f>
        <v/>
      </c>
      <c r="CP35" s="394"/>
      <c r="CQ35" s="395" t="str">
        <f>IF('各会計、関係団体の財政状況及び健全化判断比率'!BS8="","",'各会計、関係団体の財政状況及び健全化判断比率'!BS8)</f>
        <v/>
      </c>
      <c r="CR35" s="395"/>
      <c r="CS35" s="395"/>
      <c r="CT35" s="395"/>
      <c r="CU35" s="395"/>
      <c r="CV35" s="395"/>
      <c r="CW35" s="395"/>
      <c r="CX35" s="395"/>
      <c r="CY35" s="395"/>
      <c r="CZ35" s="395"/>
      <c r="DA35" s="395"/>
      <c r="DB35" s="395"/>
      <c r="DC35" s="395"/>
      <c r="DD35" s="395"/>
      <c r="DE35" s="395"/>
      <c r="DG35" s="392" t="str">
        <f>IF('各会計、関係団体の財政状況及び健全化判断比率'!BR8="","",'各会計、関係団体の財政状況及び健全化判断比率'!BR8)</f>
        <v/>
      </c>
      <c r="DH35" s="392"/>
      <c r="DI35" s="168"/>
    </row>
    <row r="36" spans="1:113" ht="32.25" customHeight="1" x14ac:dyDescent="0.2">
      <c r="A36" s="163"/>
      <c r="B36" s="190"/>
      <c r="C36" s="394" t="str">
        <f>IF(E36="","",C35+1)</f>
        <v/>
      </c>
      <c r="D36" s="394"/>
      <c r="E36" s="395" t="str">
        <f>IF('各会計、関係団体の財政状況及び健全化判断比率'!B9="","",'各会計、関係団体の財政状況及び健全化判断比率'!B9)</f>
        <v/>
      </c>
      <c r="F36" s="395"/>
      <c r="G36" s="395"/>
      <c r="H36" s="395"/>
      <c r="I36" s="395"/>
      <c r="J36" s="395"/>
      <c r="K36" s="395"/>
      <c r="L36" s="395"/>
      <c r="M36" s="395"/>
      <c r="N36" s="395"/>
      <c r="O36" s="395"/>
      <c r="P36" s="395"/>
      <c r="Q36" s="395"/>
      <c r="R36" s="395"/>
      <c r="S36" s="395"/>
      <c r="T36" s="163"/>
      <c r="U36" s="394">
        <f t="shared" ref="U36:U43" si="4">IF(W36="","",U35+1)</f>
        <v>5</v>
      </c>
      <c r="V36" s="394"/>
      <c r="W36" s="395" t="str">
        <f>IF('各会計、関係団体の財政状況及び健全化判断比率'!B30="","",'各会計、関係団体の財政状況及び健全化判断比率'!B30)</f>
        <v>特別会計浦郷診療所</v>
      </c>
      <c r="X36" s="395"/>
      <c r="Y36" s="395"/>
      <c r="Z36" s="395"/>
      <c r="AA36" s="395"/>
      <c r="AB36" s="395"/>
      <c r="AC36" s="395"/>
      <c r="AD36" s="395"/>
      <c r="AE36" s="395"/>
      <c r="AF36" s="395"/>
      <c r="AG36" s="395"/>
      <c r="AH36" s="395"/>
      <c r="AI36" s="395"/>
      <c r="AJ36" s="395"/>
      <c r="AK36" s="395"/>
      <c r="AL36" s="163"/>
      <c r="AM36" s="394" t="str">
        <f t="shared" si="0"/>
        <v/>
      </c>
      <c r="AN36" s="394"/>
      <c r="AO36" s="395"/>
      <c r="AP36" s="395"/>
      <c r="AQ36" s="395"/>
      <c r="AR36" s="395"/>
      <c r="AS36" s="395"/>
      <c r="AT36" s="395"/>
      <c r="AU36" s="395"/>
      <c r="AV36" s="395"/>
      <c r="AW36" s="395"/>
      <c r="AX36" s="395"/>
      <c r="AY36" s="395"/>
      <c r="AZ36" s="395"/>
      <c r="BA36" s="395"/>
      <c r="BB36" s="395"/>
      <c r="BC36" s="395"/>
      <c r="BD36" s="163"/>
      <c r="BE36" s="394" t="str">
        <f t="shared" si="1"/>
        <v/>
      </c>
      <c r="BF36" s="394"/>
      <c r="BG36" s="395"/>
      <c r="BH36" s="395"/>
      <c r="BI36" s="395"/>
      <c r="BJ36" s="395"/>
      <c r="BK36" s="395"/>
      <c r="BL36" s="395"/>
      <c r="BM36" s="395"/>
      <c r="BN36" s="395"/>
      <c r="BO36" s="395"/>
      <c r="BP36" s="395"/>
      <c r="BQ36" s="395"/>
      <c r="BR36" s="395"/>
      <c r="BS36" s="395"/>
      <c r="BT36" s="395"/>
      <c r="BU36" s="395"/>
      <c r="BV36" s="163"/>
      <c r="BW36" s="394">
        <f t="shared" si="2"/>
        <v>10</v>
      </c>
      <c r="BX36" s="394"/>
      <c r="BY36" s="395" t="str">
        <f>IF('各会計、関係団体の財政状況及び健全化判断比率'!B70="","",'各会計、関係団体の財政状況及び健全化判断比率'!B70)</f>
        <v>隠岐広域連合（隠岐病院会計）</v>
      </c>
      <c r="BZ36" s="395"/>
      <c r="CA36" s="395"/>
      <c r="CB36" s="395"/>
      <c r="CC36" s="395"/>
      <c r="CD36" s="395"/>
      <c r="CE36" s="395"/>
      <c r="CF36" s="395"/>
      <c r="CG36" s="395"/>
      <c r="CH36" s="395"/>
      <c r="CI36" s="395"/>
      <c r="CJ36" s="395"/>
      <c r="CK36" s="395"/>
      <c r="CL36" s="395"/>
      <c r="CM36" s="395"/>
      <c r="CN36" s="163"/>
      <c r="CO36" s="394" t="str">
        <f t="shared" si="3"/>
        <v/>
      </c>
      <c r="CP36" s="394"/>
      <c r="CQ36" s="395" t="str">
        <f>IF('各会計、関係団体の財政状況及び健全化判断比率'!BS9="","",'各会計、関係団体の財政状況及び健全化判断比率'!BS9)</f>
        <v/>
      </c>
      <c r="CR36" s="395"/>
      <c r="CS36" s="395"/>
      <c r="CT36" s="395"/>
      <c r="CU36" s="395"/>
      <c r="CV36" s="395"/>
      <c r="CW36" s="395"/>
      <c r="CX36" s="395"/>
      <c r="CY36" s="395"/>
      <c r="CZ36" s="395"/>
      <c r="DA36" s="395"/>
      <c r="DB36" s="395"/>
      <c r="DC36" s="395"/>
      <c r="DD36" s="395"/>
      <c r="DE36" s="395"/>
      <c r="DG36" s="392" t="str">
        <f>IF('各会計、関係団体の財政状況及び健全化判断比率'!BR9="","",'各会計、関係団体の財政状況及び健全化判断比率'!BR9)</f>
        <v/>
      </c>
      <c r="DH36" s="392"/>
      <c r="DI36" s="168"/>
    </row>
    <row r="37" spans="1:113" ht="32.25" customHeight="1" x14ac:dyDescent="0.2">
      <c r="A37" s="163"/>
      <c r="B37" s="190"/>
      <c r="C37" s="394" t="str">
        <f>IF(E37="","",C36+1)</f>
        <v/>
      </c>
      <c r="D37" s="394"/>
      <c r="E37" s="395" t="str">
        <f>IF('各会計、関係団体の財政状況及び健全化判断比率'!B10="","",'各会計、関係団体の財政状況及び健全化判断比率'!B10)</f>
        <v/>
      </c>
      <c r="F37" s="395"/>
      <c r="G37" s="395"/>
      <c r="H37" s="395"/>
      <c r="I37" s="395"/>
      <c r="J37" s="395"/>
      <c r="K37" s="395"/>
      <c r="L37" s="395"/>
      <c r="M37" s="395"/>
      <c r="N37" s="395"/>
      <c r="O37" s="395"/>
      <c r="P37" s="395"/>
      <c r="Q37" s="395"/>
      <c r="R37" s="395"/>
      <c r="S37" s="395"/>
      <c r="T37" s="163"/>
      <c r="U37" s="394" t="str">
        <f t="shared" si="4"/>
        <v/>
      </c>
      <c r="V37" s="394"/>
      <c r="W37" s="395"/>
      <c r="X37" s="395"/>
      <c r="Y37" s="395"/>
      <c r="Z37" s="395"/>
      <c r="AA37" s="395"/>
      <c r="AB37" s="395"/>
      <c r="AC37" s="395"/>
      <c r="AD37" s="395"/>
      <c r="AE37" s="395"/>
      <c r="AF37" s="395"/>
      <c r="AG37" s="395"/>
      <c r="AH37" s="395"/>
      <c r="AI37" s="395"/>
      <c r="AJ37" s="395"/>
      <c r="AK37" s="395"/>
      <c r="AL37" s="163"/>
      <c r="AM37" s="394" t="str">
        <f t="shared" si="0"/>
        <v/>
      </c>
      <c r="AN37" s="394"/>
      <c r="AO37" s="395"/>
      <c r="AP37" s="395"/>
      <c r="AQ37" s="395"/>
      <c r="AR37" s="395"/>
      <c r="AS37" s="395"/>
      <c r="AT37" s="395"/>
      <c r="AU37" s="395"/>
      <c r="AV37" s="395"/>
      <c r="AW37" s="395"/>
      <c r="AX37" s="395"/>
      <c r="AY37" s="395"/>
      <c r="AZ37" s="395"/>
      <c r="BA37" s="395"/>
      <c r="BB37" s="395"/>
      <c r="BC37" s="395"/>
      <c r="BD37" s="163"/>
      <c r="BE37" s="394" t="str">
        <f t="shared" si="1"/>
        <v/>
      </c>
      <c r="BF37" s="394"/>
      <c r="BG37" s="395"/>
      <c r="BH37" s="395"/>
      <c r="BI37" s="395"/>
      <c r="BJ37" s="395"/>
      <c r="BK37" s="395"/>
      <c r="BL37" s="395"/>
      <c r="BM37" s="395"/>
      <c r="BN37" s="395"/>
      <c r="BO37" s="395"/>
      <c r="BP37" s="395"/>
      <c r="BQ37" s="395"/>
      <c r="BR37" s="395"/>
      <c r="BS37" s="395"/>
      <c r="BT37" s="395"/>
      <c r="BU37" s="395"/>
      <c r="BV37" s="163"/>
      <c r="BW37" s="394">
        <f t="shared" si="2"/>
        <v>11</v>
      </c>
      <c r="BX37" s="394"/>
      <c r="BY37" s="395" t="str">
        <f>IF('各会計、関係団体の財政状況及び健全化判断比率'!B71="","",'各会計、関係団体の財政状況及び健全化判断比率'!B71)</f>
        <v>隠岐広域連合（隠岐島前病院会計）</v>
      </c>
      <c r="BZ37" s="395"/>
      <c r="CA37" s="395"/>
      <c r="CB37" s="395"/>
      <c r="CC37" s="395"/>
      <c r="CD37" s="395"/>
      <c r="CE37" s="395"/>
      <c r="CF37" s="395"/>
      <c r="CG37" s="395"/>
      <c r="CH37" s="395"/>
      <c r="CI37" s="395"/>
      <c r="CJ37" s="395"/>
      <c r="CK37" s="395"/>
      <c r="CL37" s="395"/>
      <c r="CM37" s="395"/>
      <c r="CN37" s="163"/>
      <c r="CO37" s="394" t="str">
        <f t="shared" si="3"/>
        <v/>
      </c>
      <c r="CP37" s="394"/>
      <c r="CQ37" s="395" t="str">
        <f>IF('各会計、関係団体の財政状況及び健全化判断比率'!BS10="","",'各会計、関係団体の財政状況及び健全化判断比率'!BS10)</f>
        <v/>
      </c>
      <c r="CR37" s="395"/>
      <c r="CS37" s="395"/>
      <c r="CT37" s="395"/>
      <c r="CU37" s="395"/>
      <c r="CV37" s="395"/>
      <c r="CW37" s="395"/>
      <c r="CX37" s="395"/>
      <c r="CY37" s="395"/>
      <c r="CZ37" s="395"/>
      <c r="DA37" s="395"/>
      <c r="DB37" s="395"/>
      <c r="DC37" s="395"/>
      <c r="DD37" s="395"/>
      <c r="DE37" s="395"/>
      <c r="DG37" s="392" t="str">
        <f>IF('各会計、関係団体の財政状況及び健全化判断比率'!BR10="","",'各会計、関係団体の財政状況及び健全化判断比率'!BR10)</f>
        <v/>
      </c>
      <c r="DH37" s="392"/>
      <c r="DI37" s="168"/>
    </row>
    <row r="38" spans="1:113" ht="32.25" customHeight="1" x14ac:dyDescent="0.2">
      <c r="A38" s="163"/>
      <c r="B38" s="190"/>
      <c r="C38" s="394" t="str">
        <f t="shared" ref="C38:C43" si="5">IF(E38="","",C37+1)</f>
        <v/>
      </c>
      <c r="D38" s="394"/>
      <c r="E38" s="395" t="str">
        <f>IF('各会計、関係団体の財政状況及び健全化判断比率'!B11="","",'各会計、関係団体の財政状況及び健全化判断比率'!B11)</f>
        <v/>
      </c>
      <c r="F38" s="395"/>
      <c r="G38" s="395"/>
      <c r="H38" s="395"/>
      <c r="I38" s="395"/>
      <c r="J38" s="395"/>
      <c r="K38" s="395"/>
      <c r="L38" s="395"/>
      <c r="M38" s="395"/>
      <c r="N38" s="395"/>
      <c r="O38" s="395"/>
      <c r="P38" s="395"/>
      <c r="Q38" s="395"/>
      <c r="R38" s="395"/>
      <c r="S38" s="395"/>
      <c r="T38" s="163"/>
      <c r="U38" s="394" t="str">
        <f t="shared" si="4"/>
        <v/>
      </c>
      <c r="V38" s="394"/>
      <c r="W38" s="395"/>
      <c r="X38" s="395"/>
      <c r="Y38" s="395"/>
      <c r="Z38" s="395"/>
      <c r="AA38" s="395"/>
      <c r="AB38" s="395"/>
      <c r="AC38" s="395"/>
      <c r="AD38" s="395"/>
      <c r="AE38" s="395"/>
      <c r="AF38" s="395"/>
      <c r="AG38" s="395"/>
      <c r="AH38" s="395"/>
      <c r="AI38" s="395"/>
      <c r="AJ38" s="395"/>
      <c r="AK38" s="395"/>
      <c r="AL38" s="163"/>
      <c r="AM38" s="394" t="str">
        <f t="shared" si="0"/>
        <v/>
      </c>
      <c r="AN38" s="394"/>
      <c r="AO38" s="395"/>
      <c r="AP38" s="395"/>
      <c r="AQ38" s="395"/>
      <c r="AR38" s="395"/>
      <c r="AS38" s="395"/>
      <c r="AT38" s="395"/>
      <c r="AU38" s="395"/>
      <c r="AV38" s="395"/>
      <c r="AW38" s="395"/>
      <c r="AX38" s="395"/>
      <c r="AY38" s="395"/>
      <c r="AZ38" s="395"/>
      <c r="BA38" s="395"/>
      <c r="BB38" s="395"/>
      <c r="BC38" s="395"/>
      <c r="BD38" s="163"/>
      <c r="BE38" s="394" t="str">
        <f t="shared" si="1"/>
        <v/>
      </c>
      <c r="BF38" s="394"/>
      <c r="BG38" s="395"/>
      <c r="BH38" s="395"/>
      <c r="BI38" s="395"/>
      <c r="BJ38" s="395"/>
      <c r="BK38" s="395"/>
      <c r="BL38" s="395"/>
      <c r="BM38" s="395"/>
      <c r="BN38" s="395"/>
      <c r="BO38" s="395"/>
      <c r="BP38" s="395"/>
      <c r="BQ38" s="395"/>
      <c r="BR38" s="395"/>
      <c r="BS38" s="395"/>
      <c r="BT38" s="395"/>
      <c r="BU38" s="395"/>
      <c r="BV38" s="163"/>
      <c r="BW38" s="394">
        <f t="shared" si="2"/>
        <v>12</v>
      </c>
      <c r="BX38" s="394"/>
      <c r="BY38" s="395" t="str">
        <f>IF('各会計、関係団体の財政状況及び健全化判断比率'!B72="","",'各会計、関係団体の財政状況及び健全化判断比率'!B72)</f>
        <v>島前町村組合</v>
      </c>
      <c r="BZ38" s="395"/>
      <c r="CA38" s="395"/>
      <c r="CB38" s="395"/>
      <c r="CC38" s="395"/>
      <c r="CD38" s="395"/>
      <c r="CE38" s="395"/>
      <c r="CF38" s="395"/>
      <c r="CG38" s="395"/>
      <c r="CH38" s="395"/>
      <c r="CI38" s="395"/>
      <c r="CJ38" s="395"/>
      <c r="CK38" s="395"/>
      <c r="CL38" s="395"/>
      <c r="CM38" s="395"/>
      <c r="CN38" s="163"/>
      <c r="CO38" s="394" t="str">
        <f t="shared" si="3"/>
        <v/>
      </c>
      <c r="CP38" s="394"/>
      <c r="CQ38" s="395" t="str">
        <f>IF('各会計、関係団体の財政状況及び健全化判断比率'!BS11="","",'各会計、関係団体の財政状況及び健全化判断比率'!BS11)</f>
        <v/>
      </c>
      <c r="CR38" s="395"/>
      <c r="CS38" s="395"/>
      <c r="CT38" s="395"/>
      <c r="CU38" s="395"/>
      <c r="CV38" s="395"/>
      <c r="CW38" s="395"/>
      <c r="CX38" s="395"/>
      <c r="CY38" s="395"/>
      <c r="CZ38" s="395"/>
      <c r="DA38" s="395"/>
      <c r="DB38" s="395"/>
      <c r="DC38" s="395"/>
      <c r="DD38" s="395"/>
      <c r="DE38" s="395"/>
      <c r="DG38" s="392" t="str">
        <f>IF('各会計、関係団体の財政状況及び健全化判断比率'!BR11="","",'各会計、関係団体の財政状況及び健全化判断比率'!BR11)</f>
        <v/>
      </c>
      <c r="DH38" s="392"/>
      <c r="DI38" s="168"/>
    </row>
    <row r="39" spans="1:113" ht="32.25" customHeight="1" x14ac:dyDescent="0.2">
      <c r="A39" s="163"/>
      <c r="B39" s="190"/>
      <c r="C39" s="394" t="str">
        <f t="shared" si="5"/>
        <v/>
      </c>
      <c r="D39" s="394"/>
      <c r="E39" s="395" t="str">
        <f>IF('各会計、関係団体の財政状況及び健全化判断比率'!B12="","",'各会計、関係団体の財政状況及び健全化判断比率'!B12)</f>
        <v/>
      </c>
      <c r="F39" s="395"/>
      <c r="G39" s="395"/>
      <c r="H39" s="395"/>
      <c r="I39" s="395"/>
      <c r="J39" s="395"/>
      <c r="K39" s="395"/>
      <c r="L39" s="395"/>
      <c r="M39" s="395"/>
      <c r="N39" s="395"/>
      <c r="O39" s="395"/>
      <c r="P39" s="395"/>
      <c r="Q39" s="395"/>
      <c r="R39" s="395"/>
      <c r="S39" s="395"/>
      <c r="T39" s="163"/>
      <c r="U39" s="394" t="str">
        <f t="shared" si="4"/>
        <v/>
      </c>
      <c r="V39" s="394"/>
      <c r="W39" s="395"/>
      <c r="X39" s="395"/>
      <c r="Y39" s="395"/>
      <c r="Z39" s="395"/>
      <c r="AA39" s="395"/>
      <c r="AB39" s="395"/>
      <c r="AC39" s="395"/>
      <c r="AD39" s="395"/>
      <c r="AE39" s="395"/>
      <c r="AF39" s="395"/>
      <c r="AG39" s="395"/>
      <c r="AH39" s="395"/>
      <c r="AI39" s="395"/>
      <c r="AJ39" s="395"/>
      <c r="AK39" s="395"/>
      <c r="AL39" s="163"/>
      <c r="AM39" s="394" t="str">
        <f t="shared" si="0"/>
        <v/>
      </c>
      <c r="AN39" s="394"/>
      <c r="AO39" s="395"/>
      <c r="AP39" s="395"/>
      <c r="AQ39" s="395"/>
      <c r="AR39" s="395"/>
      <c r="AS39" s="395"/>
      <c r="AT39" s="395"/>
      <c r="AU39" s="395"/>
      <c r="AV39" s="395"/>
      <c r="AW39" s="395"/>
      <c r="AX39" s="395"/>
      <c r="AY39" s="395"/>
      <c r="AZ39" s="395"/>
      <c r="BA39" s="395"/>
      <c r="BB39" s="395"/>
      <c r="BC39" s="395"/>
      <c r="BD39" s="163"/>
      <c r="BE39" s="394" t="str">
        <f t="shared" si="1"/>
        <v/>
      </c>
      <c r="BF39" s="394"/>
      <c r="BG39" s="395"/>
      <c r="BH39" s="395"/>
      <c r="BI39" s="395"/>
      <c r="BJ39" s="395"/>
      <c r="BK39" s="395"/>
      <c r="BL39" s="395"/>
      <c r="BM39" s="395"/>
      <c r="BN39" s="395"/>
      <c r="BO39" s="395"/>
      <c r="BP39" s="395"/>
      <c r="BQ39" s="395"/>
      <c r="BR39" s="395"/>
      <c r="BS39" s="395"/>
      <c r="BT39" s="395"/>
      <c r="BU39" s="395"/>
      <c r="BV39" s="163"/>
      <c r="BW39" s="394">
        <f t="shared" si="2"/>
        <v>13</v>
      </c>
      <c r="BX39" s="394"/>
      <c r="BY39" s="395" t="str">
        <f>IF('各会計、関係団体の財政状況及び健全化判断比率'!B73="","",'各会計、関係団体の財政状況及び健全化判断比率'!B73)</f>
        <v>島根県市町村総合事務組合</v>
      </c>
      <c r="BZ39" s="395"/>
      <c r="CA39" s="395"/>
      <c r="CB39" s="395"/>
      <c r="CC39" s="395"/>
      <c r="CD39" s="395"/>
      <c r="CE39" s="395"/>
      <c r="CF39" s="395"/>
      <c r="CG39" s="395"/>
      <c r="CH39" s="395"/>
      <c r="CI39" s="395"/>
      <c r="CJ39" s="395"/>
      <c r="CK39" s="395"/>
      <c r="CL39" s="395"/>
      <c r="CM39" s="395"/>
      <c r="CN39" s="163"/>
      <c r="CO39" s="394" t="str">
        <f t="shared" si="3"/>
        <v/>
      </c>
      <c r="CP39" s="394"/>
      <c r="CQ39" s="395" t="str">
        <f>IF('各会計、関係団体の財政状況及び健全化判断比率'!BS12="","",'各会計、関係団体の財政状況及び健全化判断比率'!BS12)</f>
        <v/>
      </c>
      <c r="CR39" s="395"/>
      <c r="CS39" s="395"/>
      <c r="CT39" s="395"/>
      <c r="CU39" s="395"/>
      <c r="CV39" s="395"/>
      <c r="CW39" s="395"/>
      <c r="CX39" s="395"/>
      <c r="CY39" s="395"/>
      <c r="CZ39" s="395"/>
      <c r="DA39" s="395"/>
      <c r="DB39" s="395"/>
      <c r="DC39" s="395"/>
      <c r="DD39" s="395"/>
      <c r="DE39" s="395"/>
      <c r="DG39" s="392" t="str">
        <f>IF('各会計、関係団体の財政状況及び健全化判断比率'!BR12="","",'各会計、関係団体の財政状況及び健全化判断比率'!BR12)</f>
        <v/>
      </c>
      <c r="DH39" s="392"/>
      <c r="DI39" s="168"/>
    </row>
    <row r="40" spans="1:113" ht="32.25" customHeight="1" x14ac:dyDescent="0.2">
      <c r="A40" s="163"/>
      <c r="B40" s="190"/>
      <c r="C40" s="394" t="str">
        <f t="shared" si="5"/>
        <v/>
      </c>
      <c r="D40" s="394"/>
      <c r="E40" s="395" t="str">
        <f>IF('各会計、関係団体の財政状況及び健全化判断比率'!B13="","",'各会計、関係団体の財政状況及び健全化判断比率'!B13)</f>
        <v/>
      </c>
      <c r="F40" s="395"/>
      <c r="G40" s="395"/>
      <c r="H40" s="395"/>
      <c r="I40" s="395"/>
      <c r="J40" s="395"/>
      <c r="K40" s="395"/>
      <c r="L40" s="395"/>
      <c r="M40" s="395"/>
      <c r="N40" s="395"/>
      <c r="O40" s="395"/>
      <c r="P40" s="395"/>
      <c r="Q40" s="395"/>
      <c r="R40" s="395"/>
      <c r="S40" s="395"/>
      <c r="T40" s="163"/>
      <c r="U40" s="394" t="str">
        <f t="shared" si="4"/>
        <v/>
      </c>
      <c r="V40" s="394"/>
      <c r="W40" s="395"/>
      <c r="X40" s="395"/>
      <c r="Y40" s="395"/>
      <c r="Z40" s="395"/>
      <c r="AA40" s="395"/>
      <c r="AB40" s="395"/>
      <c r="AC40" s="395"/>
      <c r="AD40" s="395"/>
      <c r="AE40" s="395"/>
      <c r="AF40" s="395"/>
      <c r="AG40" s="395"/>
      <c r="AH40" s="395"/>
      <c r="AI40" s="395"/>
      <c r="AJ40" s="395"/>
      <c r="AK40" s="395"/>
      <c r="AL40" s="163"/>
      <c r="AM40" s="394" t="str">
        <f t="shared" si="0"/>
        <v/>
      </c>
      <c r="AN40" s="394"/>
      <c r="AO40" s="395"/>
      <c r="AP40" s="395"/>
      <c r="AQ40" s="395"/>
      <c r="AR40" s="395"/>
      <c r="AS40" s="395"/>
      <c r="AT40" s="395"/>
      <c r="AU40" s="395"/>
      <c r="AV40" s="395"/>
      <c r="AW40" s="395"/>
      <c r="AX40" s="395"/>
      <c r="AY40" s="395"/>
      <c r="AZ40" s="395"/>
      <c r="BA40" s="395"/>
      <c r="BB40" s="395"/>
      <c r="BC40" s="395"/>
      <c r="BD40" s="163"/>
      <c r="BE40" s="394" t="str">
        <f t="shared" si="1"/>
        <v/>
      </c>
      <c r="BF40" s="394"/>
      <c r="BG40" s="395"/>
      <c r="BH40" s="395"/>
      <c r="BI40" s="395"/>
      <c r="BJ40" s="395"/>
      <c r="BK40" s="395"/>
      <c r="BL40" s="395"/>
      <c r="BM40" s="395"/>
      <c r="BN40" s="395"/>
      <c r="BO40" s="395"/>
      <c r="BP40" s="395"/>
      <c r="BQ40" s="395"/>
      <c r="BR40" s="395"/>
      <c r="BS40" s="395"/>
      <c r="BT40" s="395"/>
      <c r="BU40" s="395"/>
      <c r="BV40" s="163"/>
      <c r="BW40" s="394">
        <f t="shared" si="2"/>
        <v>14</v>
      </c>
      <c r="BX40" s="394"/>
      <c r="BY40" s="395" t="str">
        <f>IF('各会計、関係団体の財政状況及び健全化判断比率'!B74="","",'各会計、関係団体の財政状況及び健全化判断比率'!B74)</f>
        <v>島根県後期高齢者医療広域連合（普通会計）</v>
      </c>
      <c r="BZ40" s="395"/>
      <c r="CA40" s="395"/>
      <c r="CB40" s="395"/>
      <c r="CC40" s="395"/>
      <c r="CD40" s="395"/>
      <c r="CE40" s="395"/>
      <c r="CF40" s="395"/>
      <c r="CG40" s="395"/>
      <c r="CH40" s="395"/>
      <c r="CI40" s="395"/>
      <c r="CJ40" s="395"/>
      <c r="CK40" s="395"/>
      <c r="CL40" s="395"/>
      <c r="CM40" s="395"/>
      <c r="CN40" s="163"/>
      <c r="CO40" s="394" t="str">
        <f t="shared" si="3"/>
        <v/>
      </c>
      <c r="CP40" s="394"/>
      <c r="CQ40" s="395" t="str">
        <f>IF('各会計、関係団体の財政状況及び健全化判断比率'!BS13="","",'各会計、関係団体の財政状況及び健全化判断比率'!BS13)</f>
        <v/>
      </c>
      <c r="CR40" s="395"/>
      <c r="CS40" s="395"/>
      <c r="CT40" s="395"/>
      <c r="CU40" s="395"/>
      <c r="CV40" s="395"/>
      <c r="CW40" s="395"/>
      <c r="CX40" s="395"/>
      <c r="CY40" s="395"/>
      <c r="CZ40" s="395"/>
      <c r="DA40" s="395"/>
      <c r="DB40" s="395"/>
      <c r="DC40" s="395"/>
      <c r="DD40" s="395"/>
      <c r="DE40" s="395"/>
      <c r="DG40" s="392" t="str">
        <f>IF('各会計、関係団体の財政状況及び健全化判断比率'!BR13="","",'各会計、関係団体の財政状況及び健全化判断比率'!BR13)</f>
        <v/>
      </c>
      <c r="DH40" s="392"/>
      <c r="DI40" s="168"/>
    </row>
    <row r="41" spans="1:113" ht="32.25" customHeight="1" x14ac:dyDescent="0.2">
      <c r="A41" s="163"/>
      <c r="B41" s="190"/>
      <c r="C41" s="394" t="str">
        <f t="shared" si="5"/>
        <v/>
      </c>
      <c r="D41" s="394"/>
      <c r="E41" s="395" t="str">
        <f>IF('各会計、関係団体の財政状況及び健全化判断比率'!B14="","",'各会計、関係団体の財政状況及び健全化判断比率'!B14)</f>
        <v/>
      </c>
      <c r="F41" s="395"/>
      <c r="G41" s="395"/>
      <c r="H41" s="395"/>
      <c r="I41" s="395"/>
      <c r="J41" s="395"/>
      <c r="K41" s="395"/>
      <c r="L41" s="395"/>
      <c r="M41" s="395"/>
      <c r="N41" s="395"/>
      <c r="O41" s="395"/>
      <c r="P41" s="395"/>
      <c r="Q41" s="395"/>
      <c r="R41" s="395"/>
      <c r="S41" s="395"/>
      <c r="T41" s="163"/>
      <c r="U41" s="394" t="str">
        <f t="shared" si="4"/>
        <v/>
      </c>
      <c r="V41" s="394"/>
      <c r="W41" s="395"/>
      <c r="X41" s="395"/>
      <c r="Y41" s="395"/>
      <c r="Z41" s="395"/>
      <c r="AA41" s="395"/>
      <c r="AB41" s="395"/>
      <c r="AC41" s="395"/>
      <c r="AD41" s="395"/>
      <c r="AE41" s="395"/>
      <c r="AF41" s="395"/>
      <c r="AG41" s="395"/>
      <c r="AH41" s="395"/>
      <c r="AI41" s="395"/>
      <c r="AJ41" s="395"/>
      <c r="AK41" s="395"/>
      <c r="AL41" s="163"/>
      <c r="AM41" s="394" t="str">
        <f t="shared" si="0"/>
        <v/>
      </c>
      <c r="AN41" s="394"/>
      <c r="AO41" s="395"/>
      <c r="AP41" s="395"/>
      <c r="AQ41" s="395"/>
      <c r="AR41" s="395"/>
      <c r="AS41" s="395"/>
      <c r="AT41" s="395"/>
      <c r="AU41" s="395"/>
      <c r="AV41" s="395"/>
      <c r="AW41" s="395"/>
      <c r="AX41" s="395"/>
      <c r="AY41" s="395"/>
      <c r="AZ41" s="395"/>
      <c r="BA41" s="395"/>
      <c r="BB41" s="395"/>
      <c r="BC41" s="395"/>
      <c r="BD41" s="163"/>
      <c r="BE41" s="394" t="str">
        <f t="shared" si="1"/>
        <v/>
      </c>
      <c r="BF41" s="394"/>
      <c r="BG41" s="395"/>
      <c r="BH41" s="395"/>
      <c r="BI41" s="395"/>
      <c r="BJ41" s="395"/>
      <c r="BK41" s="395"/>
      <c r="BL41" s="395"/>
      <c r="BM41" s="395"/>
      <c r="BN41" s="395"/>
      <c r="BO41" s="395"/>
      <c r="BP41" s="395"/>
      <c r="BQ41" s="395"/>
      <c r="BR41" s="395"/>
      <c r="BS41" s="395"/>
      <c r="BT41" s="395"/>
      <c r="BU41" s="395"/>
      <c r="BV41" s="163"/>
      <c r="BW41" s="394">
        <f t="shared" si="2"/>
        <v>15</v>
      </c>
      <c r="BX41" s="394"/>
      <c r="BY41" s="395" t="str">
        <f>IF('各会計、関係団体の財政状況及び健全化判断比率'!B75="","",'各会計、関係団体の財政状況及び健全化判断比率'!B75)</f>
        <v>島根県後期高齢者医療広域連合（後期高齢会計）</v>
      </c>
      <c r="BZ41" s="395"/>
      <c r="CA41" s="395"/>
      <c r="CB41" s="395"/>
      <c r="CC41" s="395"/>
      <c r="CD41" s="395"/>
      <c r="CE41" s="395"/>
      <c r="CF41" s="395"/>
      <c r="CG41" s="395"/>
      <c r="CH41" s="395"/>
      <c r="CI41" s="395"/>
      <c r="CJ41" s="395"/>
      <c r="CK41" s="395"/>
      <c r="CL41" s="395"/>
      <c r="CM41" s="395"/>
      <c r="CN41" s="163"/>
      <c r="CO41" s="394" t="str">
        <f t="shared" si="3"/>
        <v/>
      </c>
      <c r="CP41" s="394"/>
      <c r="CQ41" s="395" t="str">
        <f>IF('各会計、関係団体の財政状況及び健全化判断比率'!BS14="","",'各会計、関係団体の財政状況及び健全化判断比率'!BS14)</f>
        <v/>
      </c>
      <c r="CR41" s="395"/>
      <c r="CS41" s="395"/>
      <c r="CT41" s="395"/>
      <c r="CU41" s="395"/>
      <c r="CV41" s="395"/>
      <c r="CW41" s="395"/>
      <c r="CX41" s="395"/>
      <c r="CY41" s="395"/>
      <c r="CZ41" s="395"/>
      <c r="DA41" s="395"/>
      <c r="DB41" s="395"/>
      <c r="DC41" s="395"/>
      <c r="DD41" s="395"/>
      <c r="DE41" s="395"/>
      <c r="DG41" s="392" t="str">
        <f>IF('各会計、関係団体の財政状況及び健全化判断比率'!BR14="","",'各会計、関係団体の財政状況及び健全化判断比率'!BR14)</f>
        <v/>
      </c>
      <c r="DH41" s="392"/>
      <c r="DI41" s="168"/>
    </row>
    <row r="42" spans="1:113" ht="32.25" customHeight="1" x14ac:dyDescent="0.2">
      <c r="B42" s="190"/>
      <c r="C42" s="394" t="str">
        <f t="shared" si="5"/>
        <v/>
      </c>
      <c r="D42" s="394"/>
      <c r="E42" s="395" t="str">
        <f>IF('各会計、関係団体の財政状況及び健全化判断比率'!B15="","",'各会計、関係団体の財政状況及び健全化判断比率'!B15)</f>
        <v/>
      </c>
      <c r="F42" s="395"/>
      <c r="G42" s="395"/>
      <c r="H42" s="395"/>
      <c r="I42" s="395"/>
      <c r="J42" s="395"/>
      <c r="K42" s="395"/>
      <c r="L42" s="395"/>
      <c r="M42" s="395"/>
      <c r="N42" s="395"/>
      <c r="O42" s="395"/>
      <c r="P42" s="395"/>
      <c r="Q42" s="395"/>
      <c r="R42" s="395"/>
      <c r="S42" s="395"/>
      <c r="T42" s="163"/>
      <c r="U42" s="394" t="str">
        <f t="shared" si="4"/>
        <v/>
      </c>
      <c r="V42" s="394"/>
      <c r="W42" s="395"/>
      <c r="X42" s="395"/>
      <c r="Y42" s="395"/>
      <c r="Z42" s="395"/>
      <c r="AA42" s="395"/>
      <c r="AB42" s="395"/>
      <c r="AC42" s="395"/>
      <c r="AD42" s="395"/>
      <c r="AE42" s="395"/>
      <c r="AF42" s="395"/>
      <c r="AG42" s="395"/>
      <c r="AH42" s="395"/>
      <c r="AI42" s="395"/>
      <c r="AJ42" s="395"/>
      <c r="AK42" s="395"/>
      <c r="AL42" s="163"/>
      <c r="AM42" s="394" t="str">
        <f t="shared" si="0"/>
        <v/>
      </c>
      <c r="AN42" s="394"/>
      <c r="AO42" s="395"/>
      <c r="AP42" s="395"/>
      <c r="AQ42" s="395"/>
      <c r="AR42" s="395"/>
      <c r="AS42" s="395"/>
      <c r="AT42" s="395"/>
      <c r="AU42" s="395"/>
      <c r="AV42" s="395"/>
      <c r="AW42" s="395"/>
      <c r="AX42" s="395"/>
      <c r="AY42" s="395"/>
      <c r="AZ42" s="395"/>
      <c r="BA42" s="395"/>
      <c r="BB42" s="395"/>
      <c r="BC42" s="395"/>
      <c r="BD42" s="163"/>
      <c r="BE42" s="394" t="str">
        <f t="shared" si="1"/>
        <v/>
      </c>
      <c r="BF42" s="394"/>
      <c r="BG42" s="395"/>
      <c r="BH42" s="395"/>
      <c r="BI42" s="395"/>
      <c r="BJ42" s="395"/>
      <c r="BK42" s="395"/>
      <c r="BL42" s="395"/>
      <c r="BM42" s="395"/>
      <c r="BN42" s="395"/>
      <c r="BO42" s="395"/>
      <c r="BP42" s="395"/>
      <c r="BQ42" s="395"/>
      <c r="BR42" s="395"/>
      <c r="BS42" s="395"/>
      <c r="BT42" s="395"/>
      <c r="BU42" s="395"/>
      <c r="BV42" s="163"/>
      <c r="BW42" s="394" t="str">
        <f t="shared" si="2"/>
        <v/>
      </c>
      <c r="BX42" s="394"/>
      <c r="BY42" s="395" t="str">
        <f>IF('各会計、関係団体の財政状況及び健全化判断比率'!B76="","",'各会計、関係団体の財政状況及び健全化判断比率'!B76)</f>
        <v/>
      </c>
      <c r="BZ42" s="395"/>
      <c r="CA42" s="395"/>
      <c r="CB42" s="395"/>
      <c r="CC42" s="395"/>
      <c r="CD42" s="395"/>
      <c r="CE42" s="395"/>
      <c r="CF42" s="395"/>
      <c r="CG42" s="395"/>
      <c r="CH42" s="395"/>
      <c r="CI42" s="395"/>
      <c r="CJ42" s="395"/>
      <c r="CK42" s="395"/>
      <c r="CL42" s="395"/>
      <c r="CM42" s="395"/>
      <c r="CN42" s="163"/>
      <c r="CO42" s="394" t="str">
        <f t="shared" si="3"/>
        <v/>
      </c>
      <c r="CP42" s="394"/>
      <c r="CQ42" s="395" t="str">
        <f>IF('各会計、関係団体の財政状況及び健全化判断比率'!BS15="","",'各会計、関係団体の財政状況及び健全化判断比率'!BS15)</f>
        <v/>
      </c>
      <c r="CR42" s="395"/>
      <c r="CS42" s="395"/>
      <c r="CT42" s="395"/>
      <c r="CU42" s="395"/>
      <c r="CV42" s="395"/>
      <c r="CW42" s="395"/>
      <c r="CX42" s="395"/>
      <c r="CY42" s="395"/>
      <c r="CZ42" s="395"/>
      <c r="DA42" s="395"/>
      <c r="DB42" s="395"/>
      <c r="DC42" s="395"/>
      <c r="DD42" s="395"/>
      <c r="DE42" s="395"/>
      <c r="DG42" s="392" t="str">
        <f>IF('各会計、関係団体の財政状況及び健全化判断比率'!BR15="","",'各会計、関係団体の財政状況及び健全化判断比率'!BR15)</f>
        <v/>
      </c>
      <c r="DH42" s="392"/>
      <c r="DI42" s="168"/>
    </row>
    <row r="43" spans="1:113" ht="32.25" customHeight="1" x14ac:dyDescent="0.2">
      <c r="B43" s="190"/>
      <c r="C43" s="394" t="str">
        <f t="shared" si="5"/>
        <v/>
      </c>
      <c r="D43" s="394"/>
      <c r="E43" s="395" t="str">
        <f>IF('各会計、関係団体の財政状況及び健全化判断比率'!B16="","",'各会計、関係団体の財政状況及び健全化判断比率'!B16)</f>
        <v/>
      </c>
      <c r="F43" s="395"/>
      <c r="G43" s="395"/>
      <c r="H43" s="395"/>
      <c r="I43" s="395"/>
      <c r="J43" s="395"/>
      <c r="K43" s="395"/>
      <c r="L43" s="395"/>
      <c r="M43" s="395"/>
      <c r="N43" s="395"/>
      <c r="O43" s="395"/>
      <c r="P43" s="395"/>
      <c r="Q43" s="395"/>
      <c r="R43" s="395"/>
      <c r="S43" s="395"/>
      <c r="T43" s="163"/>
      <c r="U43" s="394" t="str">
        <f t="shared" si="4"/>
        <v/>
      </c>
      <c r="V43" s="394"/>
      <c r="W43" s="395"/>
      <c r="X43" s="395"/>
      <c r="Y43" s="395"/>
      <c r="Z43" s="395"/>
      <c r="AA43" s="395"/>
      <c r="AB43" s="395"/>
      <c r="AC43" s="395"/>
      <c r="AD43" s="395"/>
      <c r="AE43" s="395"/>
      <c r="AF43" s="395"/>
      <c r="AG43" s="395"/>
      <c r="AH43" s="395"/>
      <c r="AI43" s="395"/>
      <c r="AJ43" s="395"/>
      <c r="AK43" s="395"/>
      <c r="AL43" s="163"/>
      <c r="AM43" s="394" t="str">
        <f t="shared" si="0"/>
        <v/>
      </c>
      <c r="AN43" s="394"/>
      <c r="AO43" s="395"/>
      <c r="AP43" s="395"/>
      <c r="AQ43" s="395"/>
      <c r="AR43" s="395"/>
      <c r="AS43" s="395"/>
      <c r="AT43" s="395"/>
      <c r="AU43" s="395"/>
      <c r="AV43" s="395"/>
      <c r="AW43" s="395"/>
      <c r="AX43" s="395"/>
      <c r="AY43" s="395"/>
      <c r="AZ43" s="395"/>
      <c r="BA43" s="395"/>
      <c r="BB43" s="395"/>
      <c r="BC43" s="395"/>
      <c r="BD43" s="163"/>
      <c r="BE43" s="394" t="str">
        <f t="shared" si="1"/>
        <v/>
      </c>
      <c r="BF43" s="394"/>
      <c r="BG43" s="395"/>
      <c r="BH43" s="395"/>
      <c r="BI43" s="395"/>
      <c r="BJ43" s="395"/>
      <c r="BK43" s="395"/>
      <c r="BL43" s="395"/>
      <c r="BM43" s="395"/>
      <c r="BN43" s="395"/>
      <c r="BO43" s="395"/>
      <c r="BP43" s="395"/>
      <c r="BQ43" s="395"/>
      <c r="BR43" s="395"/>
      <c r="BS43" s="395"/>
      <c r="BT43" s="395"/>
      <c r="BU43" s="395"/>
      <c r="BV43" s="163"/>
      <c r="BW43" s="394" t="str">
        <f t="shared" si="2"/>
        <v/>
      </c>
      <c r="BX43" s="394"/>
      <c r="BY43" s="395" t="str">
        <f>IF('各会計、関係団体の財政状況及び健全化判断比率'!B77="","",'各会計、関係団体の財政状況及び健全化判断比率'!B77)</f>
        <v/>
      </c>
      <c r="BZ43" s="395"/>
      <c r="CA43" s="395"/>
      <c r="CB43" s="395"/>
      <c r="CC43" s="395"/>
      <c r="CD43" s="395"/>
      <c r="CE43" s="395"/>
      <c r="CF43" s="395"/>
      <c r="CG43" s="395"/>
      <c r="CH43" s="395"/>
      <c r="CI43" s="395"/>
      <c r="CJ43" s="395"/>
      <c r="CK43" s="395"/>
      <c r="CL43" s="395"/>
      <c r="CM43" s="395"/>
      <c r="CN43" s="163"/>
      <c r="CO43" s="394" t="str">
        <f t="shared" si="3"/>
        <v/>
      </c>
      <c r="CP43" s="394"/>
      <c r="CQ43" s="395" t="str">
        <f>IF('各会計、関係団体の財政状況及び健全化判断比率'!BS16="","",'各会計、関係団体の財政状況及び健全化判断比率'!BS16)</f>
        <v/>
      </c>
      <c r="CR43" s="395"/>
      <c r="CS43" s="395"/>
      <c r="CT43" s="395"/>
      <c r="CU43" s="395"/>
      <c r="CV43" s="395"/>
      <c r="CW43" s="395"/>
      <c r="CX43" s="395"/>
      <c r="CY43" s="395"/>
      <c r="CZ43" s="395"/>
      <c r="DA43" s="395"/>
      <c r="DB43" s="395"/>
      <c r="DC43" s="395"/>
      <c r="DD43" s="395"/>
      <c r="DE43" s="395"/>
      <c r="DG43" s="392" t="str">
        <f>IF('各会計、関係団体の財政状況及び健全化判断比率'!BR16="","",'各会計、関係団体の財政状況及び健全化判断比率'!BR16)</f>
        <v/>
      </c>
      <c r="DH43" s="39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91" t="s">
        <v>194</v>
      </c>
      <c r="F46" s="391"/>
      <c r="G46" s="391"/>
      <c r="H46" s="391"/>
      <c r="I46" s="391"/>
      <c r="J46" s="391"/>
      <c r="K46" s="391"/>
      <c r="L46" s="391"/>
      <c r="M46" s="391"/>
      <c r="N46" s="391"/>
      <c r="O46" s="391"/>
      <c r="P46" s="391"/>
      <c r="Q46" s="391"/>
      <c r="R46" s="391"/>
      <c r="S46" s="391"/>
      <c r="T46" s="391"/>
      <c r="U46" s="391"/>
      <c r="V46" s="391"/>
      <c r="W46" s="391"/>
      <c r="X46" s="391"/>
      <c r="Y46" s="391"/>
      <c r="Z46" s="391"/>
      <c r="AA46" s="391"/>
      <c r="AB46" s="391"/>
      <c r="AC46" s="391"/>
      <c r="AD46" s="391"/>
      <c r="AE46" s="391"/>
      <c r="AF46" s="391"/>
      <c r="AG46" s="391"/>
      <c r="AH46" s="391"/>
      <c r="AI46" s="391"/>
      <c r="AJ46" s="391"/>
      <c r="AK46" s="391"/>
      <c r="AL46" s="391"/>
      <c r="AM46" s="391"/>
      <c r="AN46" s="391"/>
      <c r="AO46" s="391"/>
      <c r="AP46" s="391"/>
      <c r="AQ46" s="391"/>
      <c r="AR46" s="391"/>
      <c r="AS46" s="391"/>
      <c r="AT46" s="391"/>
      <c r="AU46" s="391"/>
      <c r="AV46" s="391"/>
      <c r="AW46" s="391"/>
      <c r="AX46" s="391"/>
      <c r="AY46" s="391"/>
      <c r="AZ46" s="391"/>
      <c r="BA46" s="391"/>
      <c r="BB46" s="391"/>
      <c r="BC46" s="391"/>
      <c r="BD46" s="391"/>
      <c r="BE46" s="391"/>
      <c r="BF46" s="391"/>
      <c r="BG46" s="391"/>
      <c r="BH46" s="391"/>
      <c r="BI46" s="391"/>
      <c r="BJ46" s="391"/>
      <c r="BK46" s="391"/>
      <c r="BL46" s="391"/>
      <c r="BM46" s="391"/>
      <c r="BN46" s="391"/>
      <c r="BO46" s="391"/>
      <c r="BP46" s="391"/>
      <c r="BQ46" s="391"/>
      <c r="BR46" s="391"/>
      <c r="BS46" s="391"/>
      <c r="BT46" s="391"/>
      <c r="BU46" s="391"/>
      <c r="BV46" s="391"/>
      <c r="BW46" s="391"/>
      <c r="BX46" s="391"/>
      <c r="BY46" s="391"/>
      <c r="BZ46" s="391"/>
      <c r="CA46" s="391"/>
      <c r="CB46" s="391"/>
      <c r="CC46" s="391"/>
      <c r="CD46" s="391"/>
      <c r="CE46" s="391"/>
      <c r="CF46" s="391"/>
      <c r="CG46" s="391"/>
      <c r="CH46" s="391"/>
      <c r="CI46" s="391"/>
      <c r="CJ46" s="391"/>
      <c r="CK46" s="391"/>
      <c r="CL46" s="391"/>
      <c r="CM46" s="391"/>
      <c r="CN46" s="391"/>
      <c r="CO46" s="391"/>
      <c r="CP46" s="391"/>
      <c r="CQ46" s="391"/>
      <c r="CR46" s="391"/>
      <c r="CS46" s="391"/>
      <c r="CT46" s="391"/>
      <c r="CU46" s="391"/>
      <c r="CV46" s="391"/>
      <c r="CW46" s="391"/>
      <c r="CX46" s="391"/>
      <c r="CY46" s="391"/>
      <c r="CZ46" s="391"/>
      <c r="DA46" s="391"/>
      <c r="DB46" s="391"/>
      <c r="DC46" s="391"/>
      <c r="DD46" s="391"/>
      <c r="DE46" s="391"/>
      <c r="DF46" s="391"/>
      <c r="DG46" s="391"/>
      <c r="DH46" s="391"/>
      <c r="DI46" s="391"/>
    </row>
    <row r="47" spans="1:113" x14ac:dyDescent="0.2">
      <c r="E47" s="391" t="s">
        <v>195</v>
      </c>
      <c r="F47" s="391"/>
      <c r="G47" s="391"/>
      <c r="H47" s="391"/>
      <c r="I47" s="391"/>
      <c r="J47" s="391"/>
      <c r="K47" s="391"/>
      <c r="L47" s="391"/>
      <c r="M47" s="391"/>
      <c r="N47" s="391"/>
      <c r="O47" s="391"/>
      <c r="P47" s="391"/>
      <c r="Q47" s="391"/>
      <c r="R47" s="391"/>
      <c r="S47" s="391"/>
      <c r="T47" s="391"/>
      <c r="U47" s="391"/>
      <c r="V47" s="391"/>
      <c r="W47" s="391"/>
      <c r="X47" s="391"/>
      <c r="Y47" s="391"/>
      <c r="Z47" s="391"/>
      <c r="AA47" s="391"/>
      <c r="AB47" s="391"/>
      <c r="AC47" s="391"/>
      <c r="AD47" s="391"/>
      <c r="AE47" s="391"/>
      <c r="AF47" s="391"/>
      <c r="AG47" s="391"/>
      <c r="AH47" s="391"/>
      <c r="AI47" s="391"/>
      <c r="AJ47" s="391"/>
      <c r="AK47" s="391"/>
      <c r="AL47" s="391"/>
      <c r="AM47" s="391"/>
      <c r="AN47" s="391"/>
      <c r="AO47" s="391"/>
      <c r="AP47" s="391"/>
      <c r="AQ47" s="391"/>
      <c r="AR47" s="391"/>
      <c r="AS47" s="391"/>
      <c r="AT47" s="391"/>
      <c r="AU47" s="391"/>
      <c r="AV47" s="391"/>
      <c r="AW47" s="391"/>
      <c r="AX47" s="391"/>
      <c r="AY47" s="391"/>
      <c r="AZ47" s="391"/>
      <c r="BA47" s="391"/>
      <c r="BB47" s="391"/>
      <c r="BC47" s="391"/>
      <c r="BD47" s="391"/>
      <c r="BE47" s="391"/>
      <c r="BF47" s="391"/>
      <c r="BG47" s="391"/>
      <c r="BH47" s="391"/>
      <c r="BI47" s="391"/>
      <c r="BJ47" s="391"/>
      <c r="BK47" s="391"/>
      <c r="BL47" s="391"/>
      <c r="BM47" s="391"/>
      <c r="BN47" s="391"/>
      <c r="BO47" s="391"/>
      <c r="BP47" s="391"/>
      <c r="BQ47" s="391"/>
      <c r="BR47" s="391"/>
      <c r="BS47" s="391"/>
      <c r="BT47" s="391"/>
      <c r="BU47" s="391"/>
      <c r="BV47" s="391"/>
      <c r="BW47" s="391"/>
      <c r="BX47" s="391"/>
      <c r="BY47" s="391"/>
      <c r="BZ47" s="391"/>
      <c r="CA47" s="391"/>
      <c r="CB47" s="391"/>
      <c r="CC47" s="391"/>
      <c r="CD47" s="391"/>
      <c r="CE47" s="391"/>
      <c r="CF47" s="391"/>
      <c r="CG47" s="391"/>
      <c r="CH47" s="391"/>
      <c r="CI47" s="391"/>
      <c r="CJ47" s="391"/>
      <c r="CK47" s="391"/>
      <c r="CL47" s="391"/>
      <c r="CM47" s="391"/>
      <c r="CN47" s="391"/>
      <c r="CO47" s="391"/>
      <c r="CP47" s="391"/>
      <c r="CQ47" s="391"/>
      <c r="CR47" s="391"/>
      <c r="CS47" s="391"/>
      <c r="CT47" s="391"/>
      <c r="CU47" s="391"/>
      <c r="CV47" s="391"/>
      <c r="CW47" s="391"/>
      <c r="CX47" s="391"/>
      <c r="CY47" s="391"/>
      <c r="CZ47" s="391"/>
      <c r="DA47" s="391"/>
      <c r="DB47" s="391"/>
      <c r="DC47" s="391"/>
      <c r="DD47" s="391"/>
      <c r="DE47" s="391"/>
      <c r="DF47" s="391"/>
      <c r="DG47" s="391"/>
      <c r="DH47" s="391"/>
      <c r="DI47" s="391"/>
    </row>
    <row r="48" spans="1:113" x14ac:dyDescent="0.2">
      <c r="E48" s="391" t="s">
        <v>196</v>
      </c>
      <c r="F48" s="391"/>
      <c r="G48" s="391"/>
      <c r="H48" s="391"/>
      <c r="I48" s="391"/>
      <c r="J48" s="391"/>
      <c r="K48" s="391"/>
      <c r="L48" s="391"/>
      <c r="M48" s="391"/>
      <c r="N48" s="391"/>
      <c r="O48" s="391"/>
      <c r="P48" s="391"/>
      <c r="Q48" s="391"/>
      <c r="R48" s="391"/>
      <c r="S48" s="391"/>
      <c r="T48" s="391"/>
      <c r="U48" s="391"/>
      <c r="V48" s="391"/>
      <c r="W48" s="391"/>
      <c r="X48" s="391"/>
      <c r="Y48" s="391"/>
      <c r="Z48" s="391"/>
      <c r="AA48" s="391"/>
      <c r="AB48" s="391"/>
      <c r="AC48" s="391"/>
      <c r="AD48" s="391"/>
      <c r="AE48" s="391"/>
      <c r="AF48" s="391"/>
      <c r="AG48" s="391"/>
      <c r="AH48" s="391"/>
      <c r="AI48" s="391"/>
      <c r="AJ48" s="391"/>
      <c r="AK48" s="391"/>
      <c r="AL48" s="391"/>
      <c r="AM48" s="391"/>
      <c r="AN48" s="391"/>
      <c r="AO48" s="391"/>
      <c r="AP48" s="391"/>
      <c r="AQ48" s="391"/>
      <c r="AR48" s="391"/>
      <c r="AS48" s="391"/>
      <c r="AT48" s="391"/>
      <c r="AU48" s="391"/>
      <c r="AV48" s="391"/>
      <c r="AW48" s="391"/>
      <c r="AX48" s="391"/>
      <c r="AY48" s="391"/>
      <c r="AZ48" s="391"/>
      <c r="BA48" s="391"/>
      <c r="BB48" s="391"/>
      <c r="BC48" s="391"/>
      <c r="BD48" s="391"/>
      <c r="BE48" s="391"/>
      <c r="BF48" s="391"/>
      <c r="BG48" s="391"/>
      <c r="BH48" s="391"/>
      <c r="BI48" s="391"/>
      <c r="BJ48" s="391"/>
      <c r="BK48" s="391"/>
      <c r="BL48" s="391"/>
      <c r="BM48" s="391"/>
      <c r="BN48" s="391"/>
      <c r="BO48" s="391"/>
      <c r="BP48" s="391"/>
      <c r="BQ48" s="391"/>
      <c r="BR48" s="391"/>
      <c r="BS48" s="391"/>
      <c r="BT48" s="391"/>
      <c r="BU48" s="391"/>
      <c r="BV48" s="391"/>
      <c r="BW48" s="391"/>
      <c r="BX48" s="391"/>
      <c r="BY48" s="391"/>
      <c r="BZ48" s="391"/>
      <c r="CA48" s="391"/>
      <c r="CB48" s="391"/>
      <c r="CC48" s="391"/>
      <c r="CD48" s="391"/>
      <c r="CE48" s="391"/>
      <c r="CF48" s="391"/>
      <c r="CG48" s="391"/>
      <c r="CH48" s="391"/>
      <c r="CI48" s="391"/>
      <c r="CJ48" s="391"/>
      <c r="CK48" s="391"/>
      <c r="CL48" s="391"/>
      <c r="CM48" s="391"/>
      <c r="CN48" s="391"/>
      <c r="CO48" s="391"/>
      <c r="CP48" s="391"/>
      <c r="CQ48" s="391"/>
      <c r="CR48" s="391"/>
      <c r="CS48" s="391"/>
      <c r="CT48" s="391"/>
      <c r="CU48" s="391"/>
      <c r="CV48" s="391"/>
      <c r="CW48" s="391"/>
      <c r="CX48" s="391"/>
      <c r="CY48" s="391"/>
      <c r="CZ48" s="391"/>
      <c r="DA48" s="391"/>
      <c r="DB48" s="391"/>
      <c r="DC48" s="391"/>
      <c r="DD48" s="391"/>
      <c r="DE48" s="391"/>
      <c r="DF48" s="391"/>
      <c r="DG48" s="391"/>
      <c r="DH48" s="391"/>
      <c r="DI48" s="391"/>
    </row>
    <row r="49" spans="5:113" x14ac:dyDescent="0.2">
      <c r="E49" s="393" t="s">
        <v>197</v>
      </c>
      <c r="F49" s="393"/>
      <c r="G49" s="393"/>
      <c r="H49" s="393"/>
      <c r="I49" s="393"/>
      <c r="J49" s="393"/>
      <c r="K49" s="393"/>
      <c r="L49" s="393"/>
      <c r="M49" s="393"/>
      <c r="N49" s="393"/>
      <c r="O49" s="393"/>
      <c r="P49" s="393"/>
      <c r="Q49" s="393"/>
      <c r="R49" s="393"/>
      <c r="S49" s="393"/>
      <c r="T49" s="393"/>
      <c r="U49" s="393"/>
      <c r="V49" s="393"/>
      <c r="W49" s="393"/>
      <c r="X49" s="393"/>
      <c r="Y49" s="393"/>
      <c r="Z49" s="393"/>
      <c r="AA49" s="393"/>
      <c r="AB49" s="393"/>
      <c r="AC49" s="393"/>
      <c r="AD49" s="393"/>
      <c r="AE49" s="393"/>
      <c r="AF49" s="393"/>
      <c r="AG49" s="393"/>
      <c r="AH49" s="393"/>
      <c r="AI49" s="393"/>
      <c r="AJ49" s="393"/>
      <c r="AK49" s="393"/>
      <c r="AL49" s="393"/>
      <c r="AM49" s="393"/>
      <c r="AN49" s="393"/>
      <c r="AO49" s="393"/>
      <c r="AP49" s="393"/>
      <c r="AQ49" s="393"/>
      <c r="AR49" s="393"/>
      <c r="AS49" s="393"/>
      <c r="AT49" s="393"/>
      <c r="AU49" s="393"/>
      <c r="AV49" s="393"/>
      <c r="AW49" s="393"/>
      <c r="AX49" s="393"/>
      <c r="AY49" s="393"/>
      <c r="AZ49" s="393"/>
      <c r="BA49" s="393"/>
      <c r="BB49" s="393"/>
      <c r="BC49" s="393"/>
      <c r="BD49" s="393"/>
      <c r="BE49" s="393"/>
      <c r="BF49" s="393"/>
      <c r="BG49" s="393"/>
      <c r="BH49" s="393"/>
      <c r="BI49" s="393"/>
      <c r="BJ49" s="393"/>
      <c r="BK49" s="393"/>
      <c r="BL49" s="393"/>
      <c r="BM49" s="393"/>
      <c r="BN49" s="393"/>
      <c r="BO49" s="393"/>
      <c r="BP49" s="393"/>
      <c r="BQ49" s="393"/>
      <c r="BR49" s="393"/>
      <c r="BS49" s="393"/>
      <c r="BT49" s="393"/>
      <c r="BU49" s="393"/>
      <c r="BV49" s="393"/>
      <c r="BW49" s="393"/>
      <c r="BX49" s="393"/>
      <c r="BY49" s="393"/>
      <c r="BZ49" s="393"/>
      <c r="CA49" s="393"/>
      <c r="CB49" s="393"/>
      <c r="CC49" s="393"/>
      <c r="CD49" s="393"/>
      <c r="CE49" s="393"/>
      <c r="CF49" s="393"/>
      <c r="CG49" s="393"/>
      <c r="CH49" s="393"/>
      <c r="CI49" s="393"/>
      <c r="CJ49" s="393"/>
      <c r="CK49" s="393"/>
      <c r="CL49" s="393"/>
      <c r="CM49" s="393"/>
      <c r="CN49" s="393"/>
      <c r="CO49" s="393"/>
      <c r="CP49" s="393"/>
      <c r="CQ49" s="393"/>
      <c r="CR49" s="393"/>
      <c r="CS49" s="393"/>
      <c r="CT49" s="393"/>
      <c r="CU49" s="393"/>
      <c r="CV49" s="393"/>
      <c r="CW49" s="393"/>
      <c r="CX49" s="393"/>
      <c r="CY49" s="393"/>
      <c r="CZ49" s="393"/>
      <c r="DA49" s="393"/>
      <c r="DB49" s="393"/>
      <c r="DC49" s="393"/>
      <c r="DD49" s="393"/>
      <c r="DE49" s="393"/>
      <c r="DF49" s="393"/>
      <c r="DG49" s="393"/>
      <c r="DH49" s="393"/>
      <c r="DI49" s="393"/>
    </row>
    <row r="50" spans="5:113" x14ac:dyDescent="0.2">
      <c r="E50" s="391" t="s">
        <v>198</v>
      </c>
      <c r="F50" s="391"/>
      <c r="G50" s="391"/>
      <c r="H50" s="391"/>
      <c r="I50" s="391"/>
      <c r="J50" s="391"/>
      <c r="K50" s="391"/>
      <c r="L50" s="391"/>
      <c r="M50" s="391"/>
      <c r="N50" s="391"/>
      <c r="O50" s="391"/>
      <c r="P50" s="391"/>
      <c r="Q50" s="391"/>
      <c r="R50" s="391"/>
      <c r="S50" s="391"/>
      <c r="T50" s="391"/>
      <c r="U50" s="391"/>
      <c r="V50" s="391"/>
      <c r="W50" s="391"/>
      <c r="X50" s="391"/>
      <c r="Y50" s="391"/>
      <c r="Z50" s="391"/>
      <c r="AA50" s="391"/>
      <c r="AB50" s="391"/>
      <c r="AC50" s="391"/>
      <c r="AD50" s="391"/>
      <c r="AE50" s="391"/>
      <c r="AF50" s="391"/>
      <c r="AG50" s="391"/>
      <c r="AH50" s="391"/>
      <c r="AI50" s="391"/>
      <c r="AJ50" s="391"/>
      <c r="AK50" s="391"/>
      <c r="AL50" s="391"/>
      <c r="AM50" s="391"/>
      <c r="AN50" s="391"/>
      <c r="AO50" s="391"/>
      <c r="AP50" s="391"/>
      <c r="AQ50" s="391"/>
      <c r="AR50" s="391"/>
      <c r="AS50" s="391"/>
      <c r="AT50" s="391"/>
      <c r="AU50" s="391"/>
      <c r="AV50" s="391"/>
      <c r="AW50" s="391"/>
      <c r="AX50" s="391"/>
      <c r="AY50" s="391"/>
      <c r="AZ50" s="391"/>
      <c r="BA50" s="391"/>
      <c r="BB50" s="391"/>
      <c r="BC50" s="391"/>
      <c r="BD50" s="391"/>
      <c r="BE50" s="391"/>
      <c r="BF50" s="391"/>
      <c r="BG50" s="391"/>
      <c r="BH50" s="391"/>
      <c r="BI50" s="391"/>
      <c r="BJ50" s="391"/>
      <c r="BK50" s="391"/>
      <c r="BL50" s="391"/>
      <c r="BM50" s="391"/>
      <c r="BN50" s="391"/>
      <c r="BO50" s="391"/>
      <c r="BP50" s="391"/>
      <c r="BQ50" s="391"/>
      <c r="BR50" s="391"/>
      <c r="BS50" s="391"/>
      <c r="BT50" s="391"/>
      <c r="BU50" s="391"/>
      <c r="BV50" s="391"/>
      <c r="BW50" s="391"/>
      <c r="BX50" s="391"/>
      <c r="BY50" s="391"/>
      <c r="BZ50" s="391"/>
      <c r="CA50" s="391"/>
      <c r="CB50" s="391"/>
      <c r="CC50" s="391"/>
      <c r="CD50" s="391"/>
      <c r="CE50" s="391"/>
      <c r="CF50" s="391"/>
      <c r="CG50" s="391"/>
      <c r="CH50" s="391"/>
      <c r="CI50" s="391"/>
      <c r="CJ50" s="391"/>
      <c r="CK50" s="391"/>
      <c r="CL50" s="391"/>
      <c r="CM50" s="391"/>
      <c r="CN50" s="391"/>
      <c r="CO50" s="391"/>
      <c r="CP50" s="391"/>
      <c r="CQ50" s="391"/>
      <c r="CR50" s="391"/>
      <c r="CS50" s="391"/>
      <c r="CT50" s="391"/>
      <c r="CU50" s="391"/>
      <c r="CV50" s="391"/>
      <c r="CW50" s="391"/>
      <c r="CX50" s="391"/>
      <c r="CY50" s="391"/>
      <c r="CZ50" s="391"/>
      <c r="DA50" s="391"/>
      <c r="DB50" s="391"/>
      <c r="DC50" s="391"/>
      <c r="DD50" s="391"/>
      <c r="DE50" s="391"/>
      <c r="DF50" s="391"/>
      <c r="DG50" s="391"/>
      <c r="DH50" s="391"/>
      <c r="DI50" s="391"/>
    </row>
    <row r="51" spans="5:113" x14ac:dyDescent="0.2">
      <c r="E51" s="391" t="s">
        <v>199</v>
      </c>
      <c r="F51" s="391"/>
      <c r="G51" s="391"/>
      <c r="H51" s="391"/>
      <c r="I51" s="391"/>
      <c r="J51" s="391"/>
      <c r="K51" s="391"/>
      <c r="L51" s="391"/>
      <c r="M51" s="391"/>
      <c r="N51" s="391"/>
      <c r="O51" s="391"/>
      <c r="P51" s="391"/>
      <c r="Q51" s="391"/>
      <c r="R51" s="391"/>
      <c r="S51" s="391"/>
      <c r="T51" s="391"/>
      <c r="U51" s="391"/>
      <c r="V51" s="391"/>
      <c r="W51" s="391"/>
      <c r="X51" s="391"/>
      <c r="Y51" s="391"/>
      <c r="Z51" s="391"/>
      <c r="AA51" s="391"/>
      <c r="AB51" s="391"/>
      <c r="AC51" s="391"/>
      <c r="AD51" s="391"/>
      <c r="AE51" s="391"/>
      <c r="AF51" s="391"/>
      <c r="AG51" s="391"/>
      <c r="AH51" s="391"/>
      <c r="AI51" s="391"/>
      <c r="AJ51" s="391"/>
      <c r="AK51" s="391"/>
      <c r="AL51" s="391"/>
      <c r="AM51" s="391"/>
      <c r="AN51" s="391"/>
      <c r="AO51" s="391"/>
      <c r="AP51" s="391"/>
      <c r="AQ51" s="391"/>
      <c r="AR51" s="391"/>
      <c r="AS51" s="391"/>
      <c r="AT51" s="391"/>
      <c r="AU51" s="391"/>
      <c r="AV51" s="391"/>
      <c r="AW51" s="391"/>
      <c r="AX51" s="391"/>
      <c r="AY51" s="391"/>
      <c r="AZ51" s="391"/>
      <c r="BA51" s="391"/>
      <c r="BB51" s="391"/>
      <c r="BC51" s="391"/>
      <c r="BD51" s="391"/>
      <c r="BE51" s="391"/>
      <c r="BF51" s="391"/>
      <c r="BG51" s="391"/>
      <c r="BH51" s="391"/>
      <c r="BI51" s="391"/>
      <c r="BJ51" s="391"/>
      <c r="BK51" s="391"/>
      <c r="BL51" s="391"/>
      <c r="BM51" s="391"/>
      <c r="BN51" s="391"/>
      <c r="BO51" s="391"/>
      <c r="BP51" s="391"/>
      <c r="BQ51" s="391"/>
      <c r="BR51" s="391"/>
      <c r="BS51" s="391"/>
      <c r="BT51" s="391"/>
      <c r="BU51" s="391"/>
      <c r="BV51" s="391"/>
      <c r="BW51" s="391"/>
      <c r="BX51" s="391"/>
      <c r="BY51" s="391"/>
      <c r="BZ51" s="391"/>
      <c r="CA51" s="391"/>
      <c r="CB51" s="391"/>
      <c r="CC51" s="391"/>
      <c r="CD51" s="391"/>
      <c r="CE51" s="391"/>
      <c r="CF51" s="391"/>
      <c r="CG51" s="391"/>
      <c r="CH51" s="391"/>
      <c r="CI51" s="391"/>
      <c r="CJ51" s="391"/>
      <c r="CK51" s="391"/>
      <c r="CL51" s="391"/>
      <c r="CM51" s="391"/>
      <c r="CN51" s="391"/>
      <c r="CO51" s="391"/>
      <c r="CP51" s="391"/>
      <c r="CQ51" s="391"/>
      <c r="CR51" s="391"/>
      <c r="CS51" s="391"/>
      <c r="CT51" s="391"/>
      <c r="CU51" s="391"/>
      <c r="CV51" s="391"/>
      <c r="CW51" s="391"/>
      <c r="CX51" s="391"/>
      <c r="CY51" s="391"/>
      <c r="CZ51" s="391"/>
      <c r="DA51" s="391"/>
      <c r="DB51" s="391"/>
      <c r="DC51" s="391"/>
      <c r="DD51" s="391"/>
      <c r="DE51" s="391"/>
      <c r="DF51" s="391"/>
      <c r="DG51" s="391"/>
      <c r="DH51" s="391"/>
      <c r="DI51" s="391"/>
    </row>
    <row r="52" spans="5:113" x14ac:dyDescent="0.2">
      <c r="E52" s="391" t="s">
        <v>200</v>
      </c>
      <c r="F52" s="391"/>
      <c r="G52" s="391"/>
      <c r="H52" s="391"/>
      <c r="I52" s="391"/>
      <c r="J52" s="391"/>
      <c r="K52" s="391"/>
      <c r="L52" s="391"/>
      <c r="M52" s="391"/>
      <c r="N52" s="391"/>
      <c r="O52" s="391"/>
      <c r="P52" s="391"/>
      <c r="Q52" s="391"/>
      <c r="R52" s="391"/>
      <c r="S52" s="391"/>
      <c r="T52" s="391"/>
      <c r="U52" s="391"/>
      <c r="V52" s="391"/>
      <c r="W52" s="391"/>
      <c r="X52" s="391"/>
      <c r="Y52" s="391"/>
      <c r="Z52" s="391"/>
      <c r="AA52" s="391"/>
      <c r="AB52" s="391"/>
      <c r="AC52" s="391"/>
      <c r="AD52" s="391"/>
      <c r="AE52" s="391"/>
      <c r="AF52" s="391"/>
      <c r="AG52" s="391"/>
      <c r="AH52" s="391"/>
      <c r="AI52" s="391"/>
      <c r="AJ52" s="391"/>
      <c r="AK52" s="391"/>
      <c r="AL52" s="391"/>
      <c r="AM52" s="391"/>
      <c r="AN52" s="391"/>
      <c r="AO52" s="391"/>
      <c r="AP52" s="391"/>
      <c r="AQ52" s="391"/>
      <c r="AR52" s="391"/>
      <c r="AS52" s="391"/>
      <c r="AT52" s="391"/>
      <c r="AU52" s="391"/>
      <c r="AV52" s="391"/>
      <c r="AW52" s="391"/>
      <c r="AX52" s="391"/>
      <c r="AY52" s="391"/>
      <c r="AZ52" s="391"/>
      <c r="BA52" s="391"/>
      <c r="BB52" s="391"/>
      <c r="BC52" s="391"/>
      <c r="BD52" s="391"/>
      <c r="BE52" s="391"/>
      <c r="BF52" s="391"/>
      <c r="BG52" s="391"/>
      <c r="BH52" s="391"/>
      <c r="BI52" s="391"/>
      <c r="BJ52" s="391"/>
      <c r="BK52" s="391"/>
      <c r="BL52" s="391"/>
      <c r="BM52" s="391"/>
      <c r="BN52" s="391"/>
      <c r="BO52" s="391"/>
      <c r="BP52" s="391"/>
      <c r="BQ52" s="391"/>
      <c r="BR52" s="391"/>
      <c r="BS52" s="391"/>
      <c r="BT52" s="391"/>
      <c r="BU52" s="391"/>
      <c r="BV52" s="391"/>
      <c r="BW52" s="391"/>
      <c r="BX52" s="391"/>
      <c r="BY52" s="391"/>
      <c r="BZ52" s="391"/>
      <c r="CA52" s="391"/>
      <c r="CB52" s="391"/>
      <c r="CC52" s="391"/>
      <c r="CD52" s="391"/>
      <c r="CE52" s="391"/>
      <c r="CF52" s="391"/>
      <c r="CG52" s="391"/>
      <c r="CH52" s="391"/>
      <c r="CI52" s="391"/>
      <c r="CJ52" s="391"/>
      <c r="CK52" s="391"/>
      <c r="CL52" s="391"/>
      <c r="CM52" s="391"/>
      <c r="CN52" s="391"/>
      <c r="CO52" s="391"/>
      <c r="CP52" s="391"/>
      <c r="CQ52" s="391"/>
      <c r="CR52" s="391"/>
      <c r="CS52" s="391"/>
      <c r="CT52" s="391"/>
      <c r="CU52" s="391"/>
      <c r="CV52" s="391"/>
      <c r="CW52" s="391"/>
      <c r="CX52" s="391"/>
      <c r="CY52" s="391"/>
      <c r="CZ52" s="391"/>
      <c r="DA52" s="391"/>
      <c r="DB52" s="391"/>
      <c r="DC52" s="391"/>
      <c r="DD52" s="391"/>
      <c r="DE52" s="391"/>
      <c r="DF52" s="391"/>
      <c r="DG52" s="391"/>
      <c r="DH52" s="391"/>
      <c r="DI52" s="391"/>
    </row>
    <row r="53" spans="5:113" x14ac:dyDescent="0.2">
      <c r="E53" s="391" t="s">
        <v>201</v>
      </c>
      <c r="F53" s="391"/>
      <c r="G53" s="391"/>
      <c r="H53" s="391"/>
      <c r="I53" s="391"/>
      <c r="J53" s="391"/>
      <c r="K53" s="391"/>
      <c r="L53" s="391"/>
      <c r="M53" s="391"/>
      <c r="N53" s="391"/>
      <c r="O53" s="391"/>
      <c r="P53" s="391"/>
      <c r="Q53" s="391"/>
      <c r="R53" s="391"/>
      <c r="S53" s="391"/>
      <c r="T53" s="391"/>
      <c r="U53" s="391"/>
      <c r="V53" s="391"/>
      <c r="W53" s="391"/>
      <c r="X53" s="391"/>
      <c r="Y53" s="391"/>
      <c r="Z53" s="391"/>
      <c r="AA53" s="391"/>
      <c r="AB53" s="391"/>
      <c r="AC53" s="391"/>
      <c r="AD53" s="391"/>
      <c r="AE53" s="391"/>
      <c r="AF53" s="391"/>
      <c r="AG53" s="391"/>
      <c r="AH53" s="391"/>
      <c r="AI53" s="391"/>
      <c r="AJ53" s="391"/>
      <c r="AK53" s="391"/>
      <c r="AL53" s="391"/>
      <c r="AM53" s="391"/>
      <c r="AN53" s="391"/>
      <c r="AO53" s="391"/>
      <c r="AP53" s="391"/>
      <c r="AQ53" s="391"/>
      <c r="AR53" s="391"/>
      <c r="AS53" s="391"/>
      <c r="AT53" s="391"/>
      <c r="AU53" s="391"/>
      <c r="AV53" s="391"/>
      <c r="AW53" s="391"/>
      <c r="AX53" s="391"/>
      <c r="AY53" s="391"/>
      <c r="AZ53" s="391"/>
      <c r="BA53" s="391"/>
      <c r="BB53" s="391"/>
      <c r="BC53" s="391"/>
      <c r="BD53" s="391"/>
      <c r="BE53" s="391"/>
      <c r="BF53" s="391"/>
      <c r="BG53" s="391"/>
      <c r="BH53" s="391"/>
      <c r="BI53" s="391"/>
      <c r="BJ53" s="391"/>
      <c r="BK53" s="391"/>
      <c r="BL53" s="391"/>
      <c r="BM53" s="391"/>
      <c r="BN53" s="391"/>
      <c r="BO53" s="391"/>
      <c r="BP53" s="391"/>
      <c r="BQ53" s="391"/>
      <c r="BR53" s="391"/>
      <c r="BS53" s="391"/>
      <c r="BT53" s="391"/>
      <c r="BU53" s="391"/>
      <c r="BV53" s="391"/>
      <c r="BW53" s="391"/>
      <c r="BX53" s="391"/>
      <c r="BY53" s="391"/>
      <c r="BZ53" s="391"/>
      <c r="CA53" s="391"/>
      <c r="CB53" s="391"/>
      <c r="CC53" s="391"/>
      <c r="CD53" s="391"/>
      <c r="CE53" s="391"/>
      <c r="CF53" s="391"/>
      <c r="CG53" s="391"/>
      <c r="CH53" s="391"/>
      <c r="CI53" s="391"/>
      <c r="CJ53" s="391"/>
      <c r="CK53" s="391"/>
      <c r="CL53" s="391"/>
      <c r="CM53" s="391"/>
      <c r="CN53" s="391"/>
      <c r="CO53" s="391"/>
      <c r="CP53" s="391"/>
      <c r="CQ53" s="391"/>
      <c r="CR53" s="391"/>
      <c r="CS53" s="391"/>
      <c r="CT53" s="391"/>
      <c r="CU53" s="391"/>
      <c r="CV53" s="391"/>
      <c r="CW53" s="391"/>
      <c r="CX53" s="391"/>
      <c r="CY53" s="391"/>
      <c r="CZ53" s="391"/>
      <c r="DA53" s="391"/>
      <c r="DB53" s="391"/>
      <c r="DC53" s="391"/>
      <c r="DD53" s="391"/>
      <c r="DE53" s="391"/>
      <c r="DF53" s="391"/>
      <c r="DG53" s="391"/>
      <c r="DH53" s="391"/>
      <c r="DI53" s="391"/>
    </row>
    <row r="54" spans="5:113" x14ac:dyDescent="0.2"/>
    <row r="55" spans="5:113" x14ac:dyDescent="0.2"/>
    <row r="56" spans="5:113" x14ac:dyDescent="0.2"/>
  </sheetData>
  <sheetProtection algorithmName="SHA-512" hashValue="EH27HBmb2Y0Hy8iE7/G3b9xh69H4fgUP7ankendMYCnKdfRHd5TTVy93iBw/H2/OBxtgPu907OOlxa3MpHEIHw==" saltValue="skMSeZMBL0/icsb6IXE9M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0" zoomScaleNormal="8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44" t="s">
        <v>202</v>
      </c>
      <c r="DI1" s="745"/>
      <c r="DJ1" s="745"/>
      <c r="DK1" s="745"/>
      <c r="DL1" s="745"/>
      <c r="DM1" s="745"/>
      <c r="DN1" s="746"/>
      <c r="DO1" s="196"/>
      <c r="DP1" s="744" t="s">
        <v>203</v>
      </c>
      <c r="DQ1" s="745"/>
      <c r="DR1" s="745"/>
      <c r="DS1" s="745"/>
      <c r="DT1" s="745"/>
      <c r="DU1" s="745"/>
      <c r="DV1" s="745"/>
      <c r="DW1" s="745"/>
      <c r="DX1" s="745"/>
      <c r="DY1" s="745"/>
      <c r="DZ1" s="745"/>
      <c r="EA1" s="745"/>
      <c r="EB1" s="745"/>
      <c r="EC1" s="74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0" t="s">
        <v>205</v>
      </c>
      <c r="C3" s="701"/>
      <c r="D3" s="701"/>
      <c r="E3" s="701"/>
      <c r="F3" s="701"/>
      <c r="G3" s="701"/>
      <c r="H3" s="701"/>
      <c r="I3" s="701"/>
      <c r="J3" s="701"/>
      <c r="K3" s="701"/>
      <c r="L3" s="701"/>
      <c r="M3" s="701"/>
      <c r="N3" s="701"/>
      <c r="O3" s="701"/>
      <c r="P3" s="701"/>
      <c r="Q3" s="701"/>
      <c r="R3" s="701"/>
      <c r="S3" s="701"/>
      <c r="T3" s="701"/>
      <c r="U3" s="701"/>
      <c r="V3" s="701"/>
      <c r="W3" s="701"/>
      <c r="X3" s="701"/>
      <c r="Y3" s="701"/>
      <c r="Z3" s="701"/>
      <c r="AA3" s="701"/>
      <c r="AB3" s="701"/>
      <c r="AC3" s="701"/>
      <c r="AD3" s="701"/>
      <c r="AE3" s="701"/>
      <c r="AF3" s="701"/>
      <c r="AG3" s="701"/>
      <c r="AH3" s="701"/>
      <c r="AI3" s="701"/>
      <c r="AJ3" s="701"/>
      <c r="AK3" s="701"/>
      <c r="AL3" s="701"/>
      <c r="AM3" s="701"/>
      <c r="AN3" s="701"/>
      <c r="AO3" s="701"/>
      <c r="AP3" s="700" t="s">
        <v>206</v>
      </c>
      <c r="AQ3" s="701"/>
      <c r="AR3" s="701"/>
      <c r="AS3" s="701"/>
      <c r="AT3" s="701"/>
      <c r="AU3" s="701"/>
      <c r="AV3" s="701"/>
      <c r="AW3" s="701"/>
      <c r="AX3" s="701"/>
      <c r="AY3" s="701"/>
      <c r="AZ3" s="701"/>
      <c r="BA3" s="701"/>
      <c r="BB3" s="701"/>
      <c r="BC3" s="701"/>
      <c r="BD3" s="701"/>
      <c r="BE3" s="701"/>
      <c r="BF3" s="701"/>
      <c r="BG3" s="701"/>
      <c r="BH3" s="701"/>
      <c r="BI3" s="701"/>
      <c r="BJ3" s="701"/>
      <c r="BK3" s="701"/>
      <c r="BL3" s="701"/>
      <c r="BM3" s="701"/>
      <c r="BN3" s="701"/>
      <c r="BO3" s="701"/>
      <c r="BP3" s="701"/>
      <c r="BQ3" s="701"/>
      <c r="BR3" s="701"/>
      <c r="BS3" s="701"/>
      <c r="BT3" s="701"/>
      <c r="BU3" s="701"/>
      <c r="BV3" s="701"/>
      <c r="BW3" s="701"/>
      <c r="BX3" s="701"/>
      <c r="BY3" s="701"/>
      <c r="BZ3" s="701"/>
      <c r="CA3" s="701"/>
      <c r="CB3" s="702"/>
      <c r="CD3" s="700" t="s">
        <v>207</v>
      </c>
      <c r="CE3" s="701"/>
      <c r="CF3" s="701"/>
      <c r="CG3" s="701"/>
      <c r="CH3" s="701"/>
      <c r="CI3" s="701"/>
      <c r="CJ3" s="701"/>
      <c r="CK3" s="701"/>
      <c r="CL3" s="701"/>
      <c r="CM3" s="701"/>
      <c r="CN3" s="701"/>
      <c r="CO3" s="701"/>
      <c r="CP3" s="701"/>
      <c r="CQ3" s="701"/>
      <c r="CR3" s="701"/>
      <c r="CS3" s="701"/>
      <c r="CT3" s="701"/>
      <c r="CU3" s="701"/>
      <c r="CV3" s="701"/>
      <c r="CW3" s="701"/>
      <c r="CX3" s="701"/>
      <c r="CY3" s="701"/>
      <c r="CZ3" s="701"/>
      <c r="DA3" s="701"/>
      <c r="DB3" s="701"/>
      <c r="DC3" s="701"/>
      <c r="DD3" s="701"/>
      <c r="DE3" s="701"/>
      <c r="DF3" s="701"/>
      <c r="DG3" s="701"/>
      <c r="DH3" s="701"/>
      <c r="DI3" s="701"/>
      <c r="DJ3" s="701"/>
      <c r="DK3" s="701"/>
      <c r="DL3" s="701"/>
      <c r="DM3" s="701"/>
      <c r="DN3" s="701"/>
      <c r="DO3" s="701"/>
      <c r="DP3" s="701"/>
      <c r="DQ3" s="701"/>
      <c r="DR3" s="701"/>
      <c r="DS3" s="701"/>
      <c r="DT3" s="701"/>
      <c r="DU3" s="701"/>
      <c r="DV3" s="701"/>
      <c r="DW3" s="701"/>
      <c r="DX3" s="701"/>
      <c r="DY3" s="701"/>
      <c r="DZ3" s="701"/>
      <c r="EA3" s="701"/>
      <c r="EB3" s="701"/>
      <c r="EC3" s="702"/>
    </row>
    <row r="4" spans="2:143" ht="11.25" customHeight="1" x14ac:dyDescent="0.2">
      <c r="B4" s="700" t="s">
        <v>1</v>
      </c>
      <c r="C4" s="701"/>
      <c r="D4" s="701"/>
      <c r="E4" s="701"/>
      <c r="F4" s="701"/>
      <c r="G4" s="701"/>
      <c r="H4" s="701"/>
      <c r="I4" s="701"/>
      <c r="J4" s="701"/>
      <c r="K4" s="701"/>
      <c r="L4" s="701"/>
      <c r="M4" s="701"/>
      <c r="N4" s="701"/>
      <c r="O4" s="701"/>
      <c r="P4" s="701"/>
      <c r="Q4" s="702"/>
      <c r="R4" s="700" t="s">
        <v>208</v>
      </c>
      <c r="S4" s="701"/>
      <c r="T4" s="701"/>
      <c r="U4" s="701"/>
      <c r="V4" s="701"/>
      <c r="W4" s="701"/>
      <c r="X4" s="701"/>
      <c r="Y4" s="702"/>
      <c r="Z4" s="700" t="s">
        <v>209</v>
      </c>
      <c r="AA4" s="701"/>
      <c r="AB4" s="701"/>
      <c r="AC4" s="702"/>
      <c r="AD4" s="700" t="s">
        <v>210</v>
      </c>
      <c r="AE4" s="701"/>
      <c r="AF4" s="701"/>
      <c r="AG4" s="701"/>
      <c r="AH4" s="701"/>
      <c r="AI4" s="701"/>
      <c r="AJ4" s="701"/>
      <c r="AK4" s="702"/>
      <c r="AL4" s="700" t="s">
        <v>209</v>
      </c>
      <c r="AM4" s="701"/>
      <c r="AN4" s="701"/>
      <c r="AO4" s="702"/>
      <c r="AP4" s="747" t="s">
        <v>211</v>
      </c>
      <c r="AQ4" s="747"/>
      <c r="AR4" s="747"/>
      <c r="AS4" s="747"/>
      <c r="AT4" s="747"/>
      <c r="AU4" s="747"/>
      <c r="AV4" s="747"/>
      <c r="AW4" s="747"/>
      <c r="AX4" s="747"/>
      <c r="AY4" s="747"/>
      <c r="AZ4" s="747"/>
      <c r="BA4" s="747"/>
      <c r="BB4" s="747"/>
      <c r="BC4" s="747"/>
      <c r="BD4" s="747"/>
      <c r="BE4" s="747"/>
      <c r="BF4" s="747"/>
      <c r="BG4" s="747" t="s">
        <v>212</v>
      </c>
      <c r="BH4" s="747"/>
      <c r="BI4" s="747"/>
      <c r="BJ4" s="747"/>
      <c r="BK4" s="747"/>
      <c r="BL4" s="747"/>
      <c r="BM4" s="747"/>
      <c r="BN4" s="747"/>
      <c r="BO4" s="747" t="s">
        <v>209</v>
      </c>
      <c r="BP4" s="747"/>
      <c r="BQ4" s="747"/>
      <c r="BR4" s="747"/>
      <c r="BS4" s="747" t="s">
        <v>213</v>
      </c>
      <c r="BT4" s="747"/>
      <c r="BU4" s="747"/>
      <c r="BV4" s="747"/>
      <c r="BW4" s="747"/>
      <c r="BX4" s="747"/>
      <c r="BY4" s="747"/>
      <c r="BZ4" s="747"/>
      <c r="CA4" s="747"/>
      <c r="CB4" s="747"/>
      <c r="CD4" s="700" t="s">
        <v>214</v>
      </c>
      <c r="CE4" s="701"/>
      <c r="CF4" s="701"/>
      <c r="CG4" s="701"/>
      <c r="CH4" s="701"/>
      <c r="CI4" s="701"/>
      <c r="CJ4" s="701"/>
      <c r="CK4" s="701"/>
      <c r="CL4" s="701"/>
      <c r="CM4" s="701"/>
      <c r="CN4" s="701"/>
      <c r="CO4" s="701"/>
      <c r="CP4" s="701"/>
      <c r="CQ4" s="701"/>
      <c r="CR4" s="701"/>
      <c r="CS4" s="701"/>
      <c r="CT4" s="701"/>
      <c r="CU4" s="701"/>
      <c r="CV4" s="701"/>
      <c r="CW4" s="701"/>
      <c r="CX4" s="701"/>
      <c r="CY4" s="701"/>
      <c r="CZ4" s="701"/>
      <c r="DA4" s="701"/>
      <c r="DB4" s="701"/>
      <c r="DC4" s="701"/>
      <c r="DD4" s="701"/>
      <c r="DE4" s="701"/>
      <c r="DF4" s="701"/>
      <c r="DG4" s="701"/>
      <c r="DH4" s="701"/>
      <c r="DI4" s="701"/>
      <c r="DJ4" s="701"/>
      <c r="DK4" s="701"/>
      <c r="DL4" s="701"/>
      <c r="DM4" s="701"/>
      <c r="DN4" s="701"/>
      <c r="DO4" s="701"/>
      <c r="DP4" s="701"/>
      <c r="DQ4" s="701"/>
      <c r="DR4" s="701"/>
      <c r="DS4" s="701"/>
      <c r="DT4" s="701"/>
      <c r="DU4" s="701"/>
      <c r="DV4" s="701"/>
      <c r="DW4" s="701"/>
      <c r="DX4" s="701"/>
      <c r="DY4" s="701"/>
      <c r="DZ4" s="701"/>
      <c r="EA4" s="701"/>
      <c r="EB4" s="701"/>
      <c r="EC4" s="702"/>
    </row>
    <row r="5" spans="2:143" ht="11.25" customHeight="1" x14ac:dyDescent="0.2">
      <c r="B5" s="706" t="s">
        <v>215</v>
      </c>
      <c r="C5" s="707"/>
      <c r="D5" s="707"/>
      <c r="E5" s="707"/>
      <c r="F5" s="707"/>
      <c r="G5" s="707"/>
      <c r="H5" s="707"/>
      <c r="I5" s="707"/>
      <c r="J5" s="707"/>
      <c r="K5" s="707"/>
      <c r="L5" s="707"/>
      <c r="M5" s="707"/>
      <c r="N5" s="707"/>
      <c r="O5" s="707"/>
      <c r="P5" s="707"/>
      <c r="Q5" s="708"/>
      <c r="R5" s="703">
        <v>288839</v>
      </c>
      <c r="S5" s="704"/>
      <c r="T5" s="704"/>
      <c r="U5" s="704"/>
      <c r="V5" s="704"/>
      <c r="W5" s="704"/>
      <c r="X5" s="704"/>
      <c r="Y5" s="729"/>
      <c r="Z5" s="742">
        <v>4.3</v>
      </c>
      <c r="AA5" s="742"/>
      <c r="AB5" s="742"/>
      <c r="AC5" s="742"/>
      <c r="AD5" s="743">
        <v>288839</v>
      </c>
      <c r="AE5" s="743"/>
      <c r="AF5" s="743"/>
      <c r="AG5" s="743"/>
      <c r="AH5" s="743"/>
      <c r="AI5" s="743"/>
      <c r="AJ5" s="743"/>
      <c r="AK5" s="743"/>
      <c r="AL5" s="730">
        <v>8.6999999999999993</v>
      </c>
      <c r="AM5" s="712"/>
      <c r="AN5" s="712"/>
      <c r="AO5" s="731"/>
      <c r="AP5" s="706" t="s">
        <v>216</v>
      </c>
      <c r="AQ5" s="707"/>
      <c r="AR5" s="707"/>
      <c r="AS5" s="707"/>
      <c r="AT5" s="707"/>
      <c r="AU5" s="707"/>
      <c r="AV5" s="707"/>
      <c r="AW5" s="707"/>
      <c r="AX5" s="707"/>
      <c r="AY5" s="707"/>
      <c r="AZ5" s="707"/>
      <c r="BA5" s="707"/>
      <c r="BB5" s="707"/>
      <c r="BC5" s="707"/>
      <c r="BD5" s="707"/>
      <c r="BE5" s="707"/>
      <c r="BF5" s="708"/>
      <c r="BG5" s="648">
        <v>288839</v>
      </c>
      <c r="BH5" s="649"/>
      <c r="BI5" s="649"/>
      <c r="BJ5" s="649"/>
      <c r="BK5" s="649"/>
      <c r="BL5" s="649"/>
      <c r="BM5" s="649"/>
      <c r="BN5" s="650"/>
      <c r="BO5" s="686">
        <v>100</v>
      </c>
      <c r="BP5" s="686"/>
      <c r="BQ5" s="686"/>
      <c r="BR5" s="686"/>
      <c r="BS5" s="687" t="s">
        <v>122</v>
      </c>
      <c r="BT5" s="687"/>
      <c r="BU5" s="687"/>
      <c r="BV5" s="687"/>
      <c r="BW5" s="687"/>
      <c r="BX5" s="687"/>
      <c r="BY5" s="687"/>
      <c r="BZ5" s="687"/>
      <c r="CA5" s="687"/>
      <c r="CB5" s="725"/>
      <c r="CD5" s="700" t="s">
        <v>211</v>
      </c>
      <c r="CE5" s="701"/>
      <c r="CF5" s="701"/>
      <c r="CG5" s="701"/>
      <c r="CH5" s="701"/>
      <c r="CI5" s="701"/>
      <c r="CJ5" s="701"/>
      <c r="CK5" s="701"/>
      <c r="CL5" s="701"/>
      <c r="CM5" s="701"/>
      <c r="CN5" s="701"/>
      <c r="CO5" s="701"/>
      <c r="CP5" s="701"/>
      <c r="CQ5" s="702"/>
      <c r="CR5" s="700" t="s">
        <v>217</v>
      </c>
      <c r="CS5" s="701"/>
      <c r="CT5" s="701"/>
      <c r="CU5" s="701"/>
      <c r="CV5" s="701"/>
      <c r="CW5" s="701"/>
      <c r="CX5" s="701"/>
      <c r="CY5" s="702"/>
      <c r="CZ5" s="700" t="s">
        <v>209</v>
      </c>
      <c r="DA5" s="701"/>
      <c r="DB5" s="701"/>
      <c r="DC5" s="702"/>
      <c r="DD5" s="700" t="s">
        <v>218</v>
      </c>
      <c r="DE5" s="701"/>
      <c r="DF5" s="701"/>
      <c r="DG5" s="701"/>
      <c r="DH5" s="701"/>
      <c r="DI5" s="701"/>
      <c r="DJ5" s="701"/>
      <c r="DK5" s="701"/>
      <c r="DL5" s="701"/>
      <c r="DM5" s="701"/>
      <c r="DN5" s="701"/>
      <c r="DO5" s="701"/>
      <c r="DP5" s="702"/>
      <c r="DQ5" s="700" t="s">
        <v>219</v>
      </c>
      <c r="DR5" s="701"/>
      <c r="DS5" s="701"/>
      <c r="DT5" s="701"/>
      <c r="DU5" s="701"/>
      <c r="DV5" s="701"/>
      <c r="DW5" s="701"/>
      <c r="DX5" s="701"/>
      <c r="DY5" s="701"/>
      <c r="DZ5" s="701"/>
      <c r="EA5" s="701"/>
      <c r="EB5" s="701"/>
      <c r="EC5" s="702"/>
    </row>
    <row r="6" spans="2:143" ht="11.25" customHeight="1" x14ac:dyDescent="0.2">
      <c r="B6" s="645" t="s">
        <v>220</v>
      </c>
      <c r="C6" s="646"/>
      <c r="D6" s="646"/>
      <c r="E6" s="646"/>
      <c r="F6" s="646"/>
      <c r="G6" s="646"/>
      <c r="H6" s="646"/>
      <c r="I6" s="646"/>
      <c r="J6" s="646"/>
      <c r="K6" s="646"/>
      <c r="L6" s="646"/>
      <c r="M6" s="646"/>
      <c r="N6" s="646"/>
      <c r="O6" s="646"/>
      <c r="P6" s="646"/>
      <c r="Q6" s="647"/>
      <c r="R6" s="648">
        <v>22326</v>
      </c>
      <c r="S6" s="649"/>
      <c r="T6" s="649"/>
      <c r="U6" s="649"/>
      <c r="V6" s="649"/>
      <c r="W6" s="649"/>
      <c r="X6" s="649"/>
      <c r="Y6" s="650"/>
      <c r="Z6" s="686">
        <v>0.3</v>
      </c>
      <c r="AA6" s="686"/>
      <c r="AB6" s="686"/>
      <c r="AC6" s="686"/>
      <c r="AD6" s="687">
        <v>22326</v>
      </c>
      <c r="AE6" s="687"/>
      <c r="AF6" s="687"/>
      <c r="AG6" s="687"/>
      <c r="AH6" s="687"/>
      <c r="AI6" s="687"/>
      <c r="AJ6" s="687"/>
      <c r="AK6" s="687"/>
      <c r="AL6" s="651">
        <v>0.7</v>
      </c>
      <c r="AM6" s="652"/>
      <c r="AN6" s="652"/>
      <c r="AO6" s="688"/>
      <c r="AP6" s="645" t="s">
        <v>221</v>
      </c>
      <c r="AQ6" s="646"/>
      <c r="AR6" s="646"/>
      <c r="AS6" s="646"/>
      <c r="AT6" s="646"/>
      <c r="AU6" s="646"/>
      <c r="AV6" s="646"/>
      <c r="AW6" s="646"/>
      <c r="AX6" s="646"/>
      <c r="AY6" s="646"/>
      <c r="AZ6" s="646"/>
      <c r="BA6" s="646"/>
      <c r="BB6" s="646"/>
      <c r="BC6" s="646"/>
      <c r="BD6" s="646"/>
      <c r="BE6" s="646"/>
      <c r="BF6" s="647"/>
      <c r="BG6" s="648">
        <v>288839</v>
      </c>
      <c r="BH6" s="649"/>
      <c r="BI6" s="649"/>
      <c r="BJ6" s="649"/>
      <c r="BK6" s="649"/>
      <c r="BL6" s="649"/>
      <c r="BM6" s="649"/>
      <c r="BN6" s="650"/>
      <c r="BO6" s="686">
        <v>100</v>
      </c>
      <c r="BP6" s="686"/>
      <c r="BQ6" s="686"/>
      <c r="BR6" s="686"/>
      <c r="BS6" s="687" t="s">
        <v>122</v>
      </c>
      <c r="BT6" s="687"/>
      <c r="BU6" s="687"/>
      <c r="BV6" s="687"/>
      <c r="BW6" s="687"/>
      <c r="BX6" s="687"/>
      <c r="BY6" s="687"/>
      <c r="BZ6" s="687"/>
      <c r="CA6" s="687"/>
      <c r="CB6" s="725"/>
      <c r="CD6" s="706" t="s">
        <v>222</v>
      </c>
      <c r="CE6" s="707"/>
      <c r="CF6" s="707"/>
      <c r="CG6" s="707"/>
      <c r="CH6" s="707"/>
      <c r="CI6" s="707"/>
      <c r="CJ6" s="707"/>
      <c r="CK6" s="707"/>
      <c r="CL6" s="707"/>
      <c r="CM6" s="707"/>
      <c r="CN6" s="707"/>
      <c r="CO6" s="707"/>
      <c r="CP6" s="707"/>
      <c r="CQ6" s="708"/>
      <c r="CR6" s="648">
        <v>49815</v>
      </c>
      <c r="CS6" s="649"/>
      <c r="CT6" s="649"/>
      <c r="CU6" s="649"/>
      <c r="CV6" s="649"/>
      <c r="CW6" s="649"/>
      <c r="CX6" s="649"/>
      <c r="CY6" s="650"/>
      <c r="CZ6" s="730">
        <v>0.8</v>
      </c>
      <c r="DA6" s="712"/>
      <c r="DB6" s="712"/>
      <c r="DC6" s="732"/>
      <c r="DD6" s="654" t="s">
        <v>122</v>
      </c>
      <c r="DE6" s="649"/>
      <c r="DF6" s="649"/>
      <c r="DG6" s="649"/>
      <c r="DH6" s="649"/>
      <c r="DI6" s="649"/>
      <c r="DJ6" s="649"/>
      <c r="DK6" s="649"/>
      <c r="DL6" s="649"/>
      <c r="DM6" s="649"/>
      <c r="DN6" s="649"/>
      <c r="DO6" s="649"/>
      <c r="DP6" s="650"/>
      <c r="DQ6" s="654">
        <v>49815</v>
      </c>
      <c r="DR6" s="649"/>
      <c r="DS6" s="649"/>
      <c r="DT6" s="649"/>
      <c r="DU6" s="649"/>
      <c r="DV6" s="649"/>
      <c r="DW6" s="649"/>
      <c r="DX6" s="649"/>
      <c r="DY6" s="649"/>
      <c r="DZ6" s="649"/>
      <c r="EA6" s="649"/>
      <c r="EB6" s="649"/>
      <c r="EC6" s="685"/>
    </row>
    <row r="7" spans="2:143" ht="11.25" customHeight="1" x14ac:dyDescent="0.2">
      <c r="B7" s="645" t="s">
        <v>223</v>
      </c>
      <c r="C7" s="646"/>
      <c r="D7" s="646"/>
      <c r="E7" s="646"/>
      <c r="F7" s="646"/>
      <c r="G7" s="646"/>
      <c r="H7" s="646"/>
      <c r="I7" s="646"/>
      <c r="J7" s="646"/>
      <c r="K7" s="646"/>
      <c r="L7" s="646"/>
      <c r="M7" s="646"/>
      <c r="N7" s="646"/>
      <c r="O7" s="646"/>
      <c r="P7" s="646"/>
      <c r="Q7" s="647"/>
      <c r="R7" s="648">
        <v>288</v>
      </c>
      <c r="S7" s="649"/>
      <c r="T7" s="649"/>
      <c r="U7" s="649"/>
      <c r="V7" s="649"/>
      <c r="W7" s="649"/>
      <c r="X7" s="649"/>
      <c r="Y7" s="650"/>
      <c r="Z7" s="686">
        <v>0</v>
      </c>
      <c r="AA7" s="686"/>
      <c r="AB7" s="686"/>
      <c r="AC7" s="686"/>
      <c r="AD7" s="687">
        <v>288</v>
      </c>
      <c r="AE7" s="687"/>
      <c r="AF7" s="687"/>
      <c r="AG7" s="687"/>
      <c r="AH7" s="687"/>
      <c r="AI7" s="687"/>
      <c r="AJ7" s="687"/>
      <c r="AK7" s="687"/>
      <c r="AL7" s="651">
        <v>0</v>
      </c>
      <c r="AM7" s="652"/>
      <c r="AN7" s="652"/>
      <c r="AO7" s="688"/>
      <c r="AP7" s="645" t="s">
        <v>224</v>
      </c>
      <c r="AQ7" s="646"/>
      <c r="AR7" s="646"/>
      <c r="AS7" s="646"/>
      <c r="AT7" s="646"/>
      <c r="AU7" s="646"/>
      <c r="AV7" s="646"/>
      <c r="AW7" s="646"/>
      <c r="AX7" s="646"/>
      <c r="AY7" s="646"/>
      <c r="AZ7" s="646"/>
      <c r="BA7" s="646"/>
      <c r="BB7" s="646"/>
      <c r="BC7" s="646"/>
      <c r="BD7" s="646"/>
      <c r="BE7" s="646"/>
      <c r="BF7" s="647"/>
      <c r="BG7" s="648">
        <v>140468</v>
      </c>
      <c r="BH7" s="649"/>
      <c r="BI7" s="649"/>
      <c r="BJ7" s="649"/>
      <c r="BK7" s="649"/>
      <c r="BL7" s="649"/>
      <c r="BM7" s="649"/>
      <c r="BN7" s="650"/>
      <c r="BO7" s="686">
        <v>48.6</v>
      </c>
      <c r="BP7" s="686"/>
      <c r="BQ7" s="686"/>
      <c r="BR7" s="686"/>
      <c r="BS7" s="687" t="s">
        <v>122</v>
      </c>
      <c r="BT7" s="687"/>
      <c r="BU7" s="687"/>
      <c r="BV7" s="687"/>
      <c r="BW7" s="687"/>
      <c r="BX7" s="687"/>
      <c r="BY7" s="687"/>
      <c r="BZ7" s="687"/>
      <c r="CA7" s="687"/>
      <c r="CB7" s="725"/>
      <c r="CD7" s="645" t="s">
        <v>225</v>
      </c>
      <c r="CE7" s="646"/>
      <c r="CF7" s="646"/>
      <c r="CG7" s="646"/>
      <c r="CH7" s="646"/>
      <c r="CI7" s="646"/>
      <c r="CJ7" s="646"/>
      <c r="CK7" s="646"/>
      <c r="CL7" s="646"/>
      <c r="CM7" s="646"/>
      <c r="CN7" s="646"/>
      <c r="CO7" s="646"/>
      <c r="CP7" s="646"/>
      <c r="CQ7" s="647"/>
      <c r="CR7" s="648">
        <v>1577641</v>
      </c>
      <c r="CS7" s="649"/>
      <c r="CT7" s="649"/>
      <c r="CU7" s="649"/>
      <c r="CV7" s="649"/>
      <c r="CW7" s="649"/>
      <c r="CX7" s="649"/>
      <c r="CY7" s="650"/>
      <c r="CZ7" s="686">
        <v>24</v>
      </c>
      <c r="DA7" s="686"/>
      <c r="DB7" s="686"/>
      <c r="DC7" s="686"/>
      <c r="DD7" s="654">
        <v>115387</v>
      </c>
      <c r="DE7" s="649"/>
      <c r="DF7" s="649"/>
      <c r="DG7" s="649"/>
      <c r="DH7" s="649"/>
      <c r="DI7" s="649"/>
      <c r="DJ7" s="649"/>
      <c r="DK7" s="649"/>
      <c r="DL7" s="649"/>
      <c r="DM7" s="649"/>
      <c r="DN7" s="649"/>
      <c r="DO7" s="649"/>
      <c r="DP7" s="650"/>
      <c r="DQ7" s="654">
        <v>865588</v>
      </c>
      <c r="DR7" s="649"/>
      <c r="DS7" s="649"/>
      <c r="DT7" s="649"/>
      <c r="DU7" s="649"/>
      <c r="DV7" s="649"/>
      <c r="DW7" s="649"/>
      <c r="DX7" s="649"/>
      <c r="DY7" s="649"/>
      <c r="DZ7" s="649"/>
      <c r="EA7" s="649"/>
      <c r="EB7" s="649"/>
      <c r="EC7" s="685"/>
    </row>
    <row r="8" spans="2:143" ht="11.25" customHeight="1" x14ac:dyDescent="0.2">
      <c r="B8" s="645" t="s">
        <v>226</v>
      </c>
      <c r="C8" s="646"/>
      <c r="D8" s="646"/>
      <c r="E8" s="646"/>
      <c r="F8" s="646"/>
      <c r="G8" s="646"/>
      <c r="H8" s="646"/>
      <c r="I8" s="646"/>
      <c r="J8" s="646"/>
      <c r="K8" s="646"/>
      <c r="L8" s="646"/>
      <c r="M8" s="646"/>
      <c r="N8" s="646"/>
      <c r="O8" s="646"/>
      <c r="P8" s="646"/>
      <c r="Q8" s="647"/>
      <c r="R8" s="648">
        <v>2272</v>
      </c>
      <c r="S8" s="649"/>
      <c r="T8" s="649"/>
      <c r="U8" s="649"/>
      <c r="V8" s="649"/>
      <c r="W8" s="649"/>
      <c r="X8" s="649"/>
      <c r="Y8" s="650"/>
      <c r="Z8" s="686">
        <v>0</v>
      </c>
      <c r="AA8" s="686"/>
      <c r="AB8" s="686"/>
      <c r="AC8" s="686"/>
      <c r="AD8" s="687">
        <v>2272</v>
      </c>
      <c r="AE8" s="687"/>
      <c r="AF8" s="687"/>
      <c r="AG8" s="687"/>
      <c r="AH8" s="687"/>
      <c r="AI8" s="687"/>
      <c r="AJ8" s="687"/>
      <c r="AK8" s="687"/>
      <c r="AL8" s="651">
        <v>0.1</v>
      </c>
      <c r="AM8" s="652"/>
      <c r="AN8" s="652"/>
      <c r="AO8" s="688"/>
      <c r="AP8" s="645" t="s">
        <v>227</v>
      </c>
      <c r="AQ8" s="646"/>
      <c r="AR8" s="646"/>
      <c r="AS8" s="646"/>
      <c r="AT8" s="646"/>
      <c r="AU8" s="646"/>
      <c r="AV8" s="646"/>
      <c r="AW8" s="646"/>
      <c r="AX8" s="646"/>
      <c r="AY8" s="646"/>
      <c r="AZ8" s="646"/>
      <c r="BA8" s="646"/>
      <c r="BB8" s="646"/>
      <c r="BC8" s="646"/>
      <c r="BD8" s="646"/>
      <c r="BE8" s="646"/>
      <c r="BF8" s="647"/>
      <c r="BG8" s="648">
        <v>4889</v>
      </c>
      <c r="BH8" s="649"/>
      <c r="BI8" s="649"/>
      <c r="BJ8" s="649"/>
      <c r="BK8" s="649"/>
      <c r="BL8" s="649"/>
      <c r="BM8" s="649"/>
      <c r="BN8" s="650"/>
      <c r="BO8" s="686">
        <v>1.7</v>
      </c>
      <c r="BP8" s="686"/>
      <c r="BQ8" s="686"/>
      <c r="BR8" s="686"/>
      <c r="BS8" s="687" t="s">
        <v>122</v>
      </c>
      <c r="BT8" s="687"/>
      <c r="BU8" s="687"/>
      <c r="BV8" s="687"/>
      <c r="BW8" s="687"/>
      <c r="BX8" s="687"/>
      <c r="BY8" s="687"/>
      <c r="BZ8" s="687"/>
      <c r="CA8" s="687"/>
      <c r="CB8" s="725"/>
      <c r="CD8" s="645" t="s">
        <v>228</v>
      </c>
      <c r="CE8" s="646"/>
      <c r="CF8" s="646"/>
      <c r="CG8" s="646"/>
      <c r="CH8" s="646"/>
      <c r="CI8" s="646"/>
      <c r="CJ8" s="646"/>
      <c r="CK8" s="646"/>
      <c r="CL8" s="646"/>
      <c r="CM8" s="646"/>
      <c r="CN8" s="646"/>
      <c r="CO8" s="646"/>
      <c r="CP8" s="646"/>
      <c r="CQ8" s="647"/>
      <c r="CR8" s="648">
        <v>868881</v>
      </c>
      <c r="CS8" s="649"/>
      <c r="CT8" s="649"/>
      <c r="CU8" s="649"/>
      <c r="CV8" s="649"/>
      <c r="CW8" s="649"/>
      <c r="CX8" s="649"/>
      <c r="CY8" s="650"/>
      <c r="CZ8" s="686">
        <v>13.2</v>
      </c>
      <c r="DA8" s="686"/>
      <c r="DB8" s="686"/>
      <c r="DC8" s="686"/>
      <c r="DD8" s="654">
        <v>37956</v>
      </c>
      <c r="DE8" s="649"/>
      <c r="DF8" s="649"/>
      <c r="DG8" s="649"/>
      <c r="DH8" s="649"/>
      <c r="DI8" s="649"/>
      <c r="DJ8" s="649"/>
      <c r="DK8" s="649"/>
      <c r="DL8" s="649"/>
      <c r="DM8" s="649"/>
      <c r="DN8" s="649"/>
      <c r="DO8" s="649"/>
      <c r="DP8" s="650"/>
      <c r="DQ8" s="654">
        <v>487959</v>
      </c>
      <c r="DR8" s="649"/>
      <c r="DS8" s="649"/>
      <c r="DT8" s="649"/>
      <c r="DU8" s="649"/>
      <c r="DV8" s="649"/>
      <c r="DW8" s="649"/>
      <c r="DX8" s="649"/>
      <c r="DY8" s="649"/>
      <c r="DZ8" s="649"/>
      <c r="EA8" s="649"/>
      <c r="EB8" s="649"/>
      <c r="EC8" s="685"/>
    </row>
    <row r="9" spans="2:143" ht="11.25" customHeight="1" x14ac:dyDescent="0.2">
      <c r="B9" s="645" t="s">
        <v>229</v>
      </c>
      <c r="C9" s="646"/>
      <c r="D9" s="646"/>
      <c r="E9" s="646"/>
      <c r="F9" s="646"/>
      <c r="G9" s="646"/>
      <c r="H9" s="646"/>
      <c r="I9" s="646"/>
      <c r="J9" s="646"/>
      <c r="K9" s="646"/>
      <c r="L9" s="646"/>
      <c r="M9" s="646"/>
      <c r="N9" s="646"/>
      <c r="O9" s="646"/>
      <c r="P9" s="646"/>
      <c r="Q9" s="647"/>
      <c r="R9" s="648">
        <v>2840</v>
      </c>
      <c r="S9" s="649"/>
      <c r="T9" s="649"/>
      <c r="U9" s="649"/>
      <c r="V9" s="649"/>
      <c r="W9" s="649"/>
      <c r="X9" s="649"/>
      <c r="Y9" s="650"/>
      <c r="Z9" s="686">
        <v>0</v>
      </c>
      <c r="AA9" s="686"/>
      <c r="AB9" s="686"/>
      <c r="AC9" s="686"/>
      <c r="AD9" s="687">
        <v>2840</v>
      </c>
      <c r="AE9" s="687"/>
      <c r="AF9" s="687"/>
      <c r="AG9" s="687"/>
      <c r="AH9" s="687"/>
      <c r="AI9" s="687"/>
      <c r="AJ9" s="687"/>
      <c r="AK9" s="687"/>
      <c r="AL9" s="651">
        <v>0.1</v>
      </c>
      <c r="AM9" s="652"/>
      <c r="AN9" s="652"/>
      <c r="AO9" s="688"/>
      <c r="AP9" s="645" t="s">
        <v>230</v>
      </c>
      <c r="AQ9" s="646"/>
      <c r="AR9" s="646"/>
      <c r="AS9" s="646"/>
      <c r="AT9" s="646"/>
      <c r="AU9" s="646"/>
      <c r="AV9" s="646"/>
      <c r="AW9" s="646"/>
      <c r="AX9" s="646"/>
      <c r="AY9" s="646"/>
      <c r="AZ9" s="646"/>
      <c r="BA9" s="646"/>
      <c r="BB9" s="646"/>
      <c r="BC9" s="646"/>
      <c r="BD9" s="646"/>
      <c r="BE9" s="646"/>
      <c r="BF9" s="647"/>
      <c r="BG9" s="648">
        <v>121062</v>
      </c>
      <c r="BH9" s="649"/>
      <c r="BI9" s="649"/>
      <c r="BJ9" s="649"/>
      <c r="BK9" s="649"/>
      <c r="BL9" s="649"/>
      <c r="BM9" s="649"/>
      <c r="BN9" s="650"/>
      <c r="BO9" s="686">
        <v>41.9</v>
      </c>
      <c r="BP9" s="686"/>
      <c r="BQ9" s="686"/>
      <c r="BR9" s="686"/>
      <c r="BS9" s="687" t="s">
        <v>122</v>
      </c>
      <c r="BT9" s="687"/>
      <c r="BU9" s="687"/>
      <c r="BV9" s="687"/>
      <c r="BW9" s="687"/>
      <c r="BX9" s="687"/>
      <c r="BY9" s="687"/>
      <c r="BZ9" s="687"/>
      <c r="CA9" s="687"/>
      <c r="CB9" s="725"/>
      <c r="CD9" s="645" t="s">
        <v>231</v>
      </c>
      <c r="CE9" s="646"/>
      <c r="CF9" s="646"/>
      <c r="CG9" s="646"/>
      <c r="CH9" s="646"/>
      <c r="CI9" s="646"/>
      <c r="CJ9" s="646"/>
      <c r="CK9" s="646"/>
      <c r="CL9" s="646"/>
      <c r="CM9" s="646"/>
      <c r="CN9" s="646"/>
      <c r="CO9" s="646"/>
      <c r="CP9" s="646"/>
      <c r="CQ9" s="647"/>
      <c r="CR9" s="648">
        <v>717745</v>
      </c>
      <c r="CS9" s="649"/>
      <c r="CT9" s="649"/>
      <c r="CU9" s="649"/>
      <c r="CV9" s="649"/>
      <c r="CW9" s="649"/>
      <c r="CX9" s="649"/>
      <c r="CY9" s="650"/>
      <c r="CZ9" s="686">
        <v>10.9</v>
      </c>
      <c r="DA9" s="686"/>
      <c r="DB9" s="686"/>
      <c r="DC9" s="686"/>
      <c r="DD9" s="654">
        <v>8538</v>
      </c>
      <c r="DE9" s="649"/>
      <c r="DF9" s="649"/>
      <c r="DG9" s="649"/>
      <c r="DH9" s="649"/>
      <c r="DI9" s="649"/>
      <c r="DJ9" s="649"/>
      <c r="DK9" s="649"/>
      <c r="DL9" s="649"/>
      <c r="DM9" s="649"/>
      <c r="DN9" s="649"/>
      <c r="DO9" s="649"/>
      <c r="DP9" s="650"/>
      <c r="DQ9" s="654">
        <v>622113</v>
      </c>
      <c r="DR9" s="649"/>
      <c r="DS9" s="649"/>
      <c r="DT9" s="649"/>
      <c r="DU9" s="649"/>
      <c r="DV9" s="649"/>
      <c r="DW9" s="649"/>
      <c r="DX9" s="649"/>
      <c r="DY9" s="649"/>
      <c r="DZ9" s="649"/>
      <c r="EA9" s="649"/>
      <c r="EB9" s="649"/>
      <c r="EC9" s="685"/>
    </row>
    <row r="10" spans="2:143" ht="11.25" customHeight="1" x14ac:dyDescent="0.2">
      <c r="B10" s="645" t="s">
        <v>232</v>
      </c>
      <c r="C10" s="646"/>
      <c r="D10" s="646"/>
      <c r="E10" s="646"/>
      <c r="F10" s="646"/>
      <c r="G10" s="646"/>
      <c r="H10" s="646"/>
      <c r="I10" s="646"/>
      <c r="J10" s="646"/>
      <c r="K10" s="646"/>
      <c r="L10" s="646"/>
      <c r="M10" s="646"/>
      <c r="N10" s="646"/>
      <c r="O10" s="646"/>
      <c r="P10" s="646"/>
      <c r="Q10" s="647"/>
      <c r="R10" s="648" t="s">
        <v>122</v>
      </c>
      <c r="S10" s="649"/>
      <c r="T10" s="649"/>
      <c r="U10" s="649"/>
      <c r="V10" s="649"/>
      <c r="W10" s="649"/>
      <c r="X10" s="649"/>
      <c r="Y10" s="650"/>
      <c r="Z10" s="686" t="s">
        <v>122</v>
      </c>
      <c r="AA10" s="686"/>
      <c r="AB10" s="686"/>
      <c r="AC10" s="686"/>
      <c r="AD10" s="687" t="s">
        <v>122</v>
      </c>
      <c r="AE10" s="687"/>
      <c r="AF10" s="687"/>
      <c r="AG10" s="687"/>
      <c r="AH10" s="687"/>
      <c r="AI10" s="687"/>
      <c r="AJ10" s="687"/>
      <c r="AK10" s="687"/>
      <c r="AL10" s="651" t="s">
        <v>122</v>
      </c>
      <c r="AM10" s="652"/>
      <c r="AN10" s="652"/>
      <c r="AO10" s="688"/>
      <c r="AP10" s="645" t="s">
        <v>233</v>
      </c>
      <c r="AQ10" s="646"/>
      <c r="AR10" s="646"/>
      <c r="AS10" s="646"/>
      <c r="AT10" s="646"/>
      <c r="AU10" s="646"/>
      <c r="AV10" s="646"/>
      <c r="AW10" s="646"/>
      <c r="AX10" s="646"/>
      <c r="AY10" s="646"/>
      <c r="AZ10" s="646"/>
      <c r="BA10" s="646"/>
      <c r="BB10" s="646"/>
      <c r="BC10" s="646"/>
      <c r="BD10" s="646"/>
      <c r="BE10" s="646"/>
      <c r="BF10" s="647"/>
      <c r="BG10" s="648">
        <v>7356</v>
      </c>
      <c r="BH10" s="649"/>
      <c r="BI10" s="649"/>
      <c r="BJ10" s="649"/>
      <c r="BK10" s="649"/>
      <c r="BL10" s="649"/>
      <c r="BM10" s="649"/>
      <c r="BN10" s="650"/>
      <c r="BO10" s="686">
        <v>2.5</v>
      </c>
      <c r="BP10" s="686"/>
      <c r="BQ10" s="686"/>
      <c r="BR10" s="686"/>
      <c r="BS10" s="687" t="s">
        <v>122</v>
      </c>
      <c r="BT10" s="687"/>
      <c r="BU10" s="687"/>
      <c r="BV10" s="687"/>
      <c r="BW10" s="687"/>
      <c r="BX10" s="687"/>
      <c r="BY10" s="687"/>
      <c r="BZ10" s="687"/>
      <c r="CA10" s="687"/>
      <c r="CB10" s="725"/>
      <c r="CD10" s="645" t="s">
        <v>234</v>
      </c>
      <c r="CE10" s="646"/>
      <c r="CF10" s="646"/>
      <c r="CG10" s="646"/>
      <c r="CH10" s="646"/>
      <c r="CI10" s="646"/>
      <c r="CJ10" s="646"/>
      <c r="CK10" s="646"/>
      <c r="CL10" s="646"/>
      <c r="CM10" s="646"/>
      <c r="CN10" s="646"/>
      <c r="CO10" s="646"/>
      <c r="CP10" s="646"/>
      <c r="CQ10" s="647"/>
      <c r="CR10" s="648" t="s">
        <v>122</v>
      </c>
      <c r="CS10" s="649"/>
      <c r="CT10" s="649"/>
      <c r="CU10" s="649"/>
      <c r="CV10" s="649"/>
      <c r="CW10" s="649"/>
      <c r="CX10" s="649"/>
      <c r="CY10" s="650"/>
      <c r="CZ10" s="686" t="s">
        <v>122</v>
      </c>
      <c r="DA10" s="686"/>
      <c r="DB10" s="686"/>
      <c r="DC10" s="686"/>
      <c r="DD10" s="654" t="s">
        <v>122</v>
      </c>
      <c r="DE10" s="649"/>
      <c r="DF10" s="649"/>
      <c r="DG10" s="649"/>
      <c r="DH10" s="649"/>
      <c r="DI10" s="649"/>
      <c r="DJ10" s="649"/>
      <c r="DK10" s="649"/>
      <c r="DL10" s="649"/>
      <c r="DM10" s="649"/>
      <c r="DN10" s="649"/>
      <c r="DO10" s="649"/>
      <c r="DP10" s="650"/>
      <c r="DQ10" s="654" t="s">
        <v>122</v>
      </c>
      <c r="DR10" s="649"/>
      <c r="DS10" s="649"/>
      <c r="DT10" s="649"/>
      <c r="DU10" s="649"/>
      <c r="DV10" s="649"/>
      <c r="DW10" s="649"/>
      <c r="DX10" s="649"/>
      <c r="DY10" s="649"/>
      <c r="DZ10" s="649"/>
      <c r="EA10" s="649"/>
      <c r="EB10" s="649"/>
      <c r="EC10" s="685"/>
    </row>
    <row r="11" spans="2:143" ht="11.25" customHeight="1" x14ac:dyDescent="0.2">
      <c r="B11" s="645" t="s">
        <v>235</v>
      </c>
      <c r="C11" s="646"/>
      <c r="D11" s="646"/>
      <c r="E11" s="646"/>
      <c r="F11" s="646"/>
      <c r="G11" s="646"/>
      <c r="H11" s="646"/>
      <c r="I11" s="646"/>
      <c r="J11" s="646"/>
      <c r="K11" s="646"/>
      <c r="L11" s="646"/>
      <c r="M11" s="646"/>
      <c r="N11" s="646"/>
      <c r="O11" s="646"/>
      <c r="P11" s="646"/>
      <c r="Q11" s="647"/>
      <c r="R11" s="648">
        <v>69361</v>
      </c>
      <c r="S11" s="649"/>
      <c r="T11" s="649"/>
      <c r="U11" s="649"/>
      <c r="V11" s="649"/>
      <c r="W11" s="649"/>
      <c r="X11" s="649"/>
      <c r="Y11" s="650"/>
      <c r="Z11" s="651">
        <v>1</v>
      </c>
      <c r="AA11" s="652"/>
      <c r="AB11" s="652"/>
      <c r="AC11" s="653"/>
      <c r="AD11" s="654">
        <v>69361</v>
      </c>
      <c r="AE11" s="649"/>
      <c r="AF11" s="649"/>
      <c r="AG11" s="649"/>
      <c r="AH11" s="649"/>
      <c r="AI11" s="649"/>
      <c r="AJ11" s="649"/>
      <c r="AK11" s="650"/>
      <c r="AL11" s="651">
        <v>2.1</v>
      </c>
      <c r="AM11" s="652"/>
      <c r="AN11" s="652"/>
      <c r="AO11" s="688"/>
      <c r="AP11" s="645" t="s">
        <v>236</v>
      </c>
      <c r="AQ11" s="646"/>
      <c r="AR11" s="646"/>
      <c r="AS11" s="646"/>
      <c r="AT11" s="646"/>
      <c r="AU11" s="646"/>
      <c r="AV11" s="646"/>
      <c r="AW11" s="646"/>
      <c r="AX11" s="646"/>
      <c r="AY11" s="646"/>
      <c r="AZ11" s="646"/>
      <c r="BA11" s="646"/>
      <c r="BB11" s="646"/>
      <c r="BC11" s="646"/>
      <c r="BD11" s="646"/>
      <c r="BE11" s="646"/>
      <c r="BF11" s="647"/>
      <c r="BG11" s="648">
        <v>7161</v>
      </c>
      <c r="BH11" s="649"/>
      <c r="BI11" s="649"/>
      <c r="BJ11" s="649"/>
      <c r="BK11" s="649"/>
      <c r="BL11" s="649"/>
      <c r="BM11" s="649"/>
      <c r="BN11" s="650"/>
      <c r="BO11" s="686">
        <v>2.5</v>
      </c>
      <c r="BP11" s="686"/>
      <c r="BQ11" s="686"/>
      <c r="BR11" s="686"/>
      <c r="BS11" s="687" t="s">
        <v>122</v>
      </c>
      <c r="BT11" s="687"/>
      <c r="BU11" s="687"/>
      <c r="BV11" s="687"/>
      <c r="BW11" s="687"/>
      <c r="BX11" s="687"/>
      <c r="BY11" s="687"/>
      <c r="BZ11" s="687"/>
      <c r="CA11" s="687"/>
      <c r="CB11" s="725"/>
      <c r="CD11" s="645" t="s">
        <v>237</v>
      </c>
      <c r="CE11" s="646"/>
      <c r="CF11" s="646"/>
      <c r="CG11" s="646"/>
      <c r="CH11" s="646"/>
      <c r="CI11" s="646"/>
      <c r="CJ11" s="646"/>
      <c r="CK11" s="646"/>
      <c r="CL11" s="646"/>
      <c r="CM11" s="646"/>
      <c r="CN11" s="646"/>
      <c r="CO11" s="646"/>
      <c r="CP11" s="646"/>
      <c r="CQ11" s="647"/>
      <c r="CR11" s="648">
        <v>364804</v>
      </c>
      <c r="CS11" s="649"/>
      <c r="CT11" s="649"/>
      <c r="CU11" s="649"/>
      <c r="CV11" s="649"/>
      <c r="CW11" s="649"/>
      <c r="CX11" s="649"/>
      <c r="CY11" s="650"/>
      <c r="CZ11" s="686">
        <v>5.6</v>
      </c>
      <c r="DA11" s="686"/>
      <c r="DB11" s="686"/>
      <c r="DC11" s="686"/>
      <c r="DD11" s="654">
        <v>166847</v>
      </c>
      <c r="DE11" s="649"/>
      <c r="DF11" s="649"/>
      <c r="DG11" s="649"/>
      <c r="DH11" s="649"/>
      <c r="DI11" s="649"/>
      <c r="DJ11" s="649"/>
      <c r="DK11" s="649"/>
      <c r="DL11" s="649"/>
      <c r="DM11" s="649"/>
      <c r="DN11" s="649"/>
      <c r="DO11" s="649"/>
      <c r="DP11" s="650"/>
      <c r="DQ11" s="654">
        <v>155656</v>
      </c>
      <c r="DR11" s="649"/>
      <c r="DS11" s="649"/>
      <c r="DT11" s="649"/>
      <c r="DU11" s="649"/>
      <c r="DV11" s="649"/>
      <c r="DW11" s="649"/>
      <c r="DX11" s="649"/>
      <c r="DY11" s="649"/>
      <c r="DZ11" s="649"/>
      <c r="EA11" s="649"/>
      <c r="EB11" s="649"/>
      <c r="EC11" s="685"/>
    </row>
    <row r="12" spans="2:143" ht="11.25" customHeight="1" x14ac:dyDescent="0.2">
      <c r="B12" s="645" t="s">
        <v>238</v>
      </c>
      <c r="C12" s="646"/>
      <c r="D12" s="646"/>
      <c r="E12" s="646"/>
      <c r="F12" s="646"/>
      <c r="G12" s="646"/>
      <c r="H12" s="646"/>
      <c r="I12" s="646"/>
      <c r="J12" s="646"/>
      <c r="K12" s="646"/>
      <c r="L12" s="646"/>
      <c r="M12" s="646"/>
      <c r="N12" s="646"/>
      <c r="O12" s="646"/>
      <c r="P12" s="646"/>
      <c r="Q12" s="647"/>
      <c r="R12" s="648" t="s">
        <v>122</v>
      </c>
      <c r="S12" s="649"/>
      <c r="T12" s="649"/>
      <c r="U12" s="649"/>
      <c r="V12" s="649"/>
      <c r="W12" s="649"/>
      <c r="X12" s="649"/>
      <c r="Y12" s="650"/>
      <c r="Z12" s="686" t="s">
        <v>122</v>
      </c>
      <c r="AA12" s="686"/>
      <c r="AB12" s="686"/>
      <c r="AC12" s="686"/>
      <c r="AD12" s="687" t="s">
        <v>122</v>
      </c>
      <c r="AE12" s="687"/>
      <c r="AF12" s="687"/>
      <c r="AG12" s="687"/>
      <c r="AH12" s="687"/>
      <c r="AI12" s="687"/>
      <c r="AJ12" s="687"/>
      <c r="AK12" s="687"/>
      <c r="AL12" s="651" t="s">
        <v>122</v>
      </c>
      <c r="AM12" s="652"/>
      <c r="AN12" s="652"/>
      <c r="AO12" s="688"/>
      <c r="AP12" s="645" t="s">
        <v>239</v>
      </c>
      <c r="AQ12" s="646"/>
      <c r="AR12" s="646"/>
      <c r="AS12" s="646"/>
      <c r="AT12" s="646"/>
      <c r="AU12" s="646"/>
      <c r="AV12" s="646"/>
      <c r="AW12" s="646"/>
      <c r="AX12" s="646"/>
      <c r="AY12" s="646"/>
      <c r="AZ12" s="646"/>
      <c r="BA12" s="646"/>
      <c r="BB12" s="646"/>
      <c r="BC12" s="646"/>
      <c r="BD12" s="646"/>
      <c r="BE12" s="646"/>
      <c r="BF12" s="647"/>
      <c r="BG12" s="648">
        <v>112986</v>
      </c>
      <c r="BH12" s="649"/>
      <c r="BI12" s="649"/>
      <c r="BJ12" s="649"/>
      <c r="BK12" s="649"/>
      <c r="BL12" s="649"/>
      <c r="BM12" s="649"/>
      <c r="BN12" s="650"/>
      <c r="BO12" s="686">
        <v>39.1</v>
      </c>
      <c r="BP12" s="686"/>
      <c r="BQ12" s="686"/>
      <c r="BR12" s="686"/>
      <c r="BS12" s="687" t="s">
        <v>122</v>
      </c>
      <c r="BT12" s="687"/>
      <c r="BU12" s="687"/>
      <c r="BV12" s="687"/>
      <c r="BW12" s="687"/>
      <c r="BX12" s="687"/>
      <c r="BY12" s="687"/>
      <c r="BZ12" s="687"/>
      <c r="CA12" s="687"/>
      <c r="CB12" s="725"/>
      <c r="CD12" s="645" t="s">
        <v>240</v>
      </c>
      <c r="CE12" s="646"/>
      <c r="CF12" s="646"/>
      <c r="CG12" s="646"/>
      <c r="CH12" s="646"/>
      <c r="CI12" s="646"/>
      <c r="CJ12" s="646"/>
      <c r="CK12" s="646"/>
      <c r="CL12" s="646"/>
      <c r="CM12" s="646"/>
      <c r="CN12" s="646"/>
      <c r="CO12" s="646"/>
      <c r="CP12" s="646"/>
      <c r="CQ12" s="647"/>
      <c r="CR12" s="648">
        <v>223592</v>
      </c>
      <c r="CS12" s="649"/>
      <c r="CT12" s="649"/>
      <c r="CU12" s="649"/>
      <c r="CV12" s="649"/>
      <c r="CW12" s="649"/>
      <c r="CX12" s="649"/>
      <c r="CY12" s="650"/>
      <c r="CZ12" s="686">
        <v>3.4</v>
      </c>
      <c r="DA12" s="686"/>
      <c r="DB12" s="686"/>
      <c r="DC12" s="686"/>
      <c r="DD12" s="654">
        <v>64831</v>
      </c>
      <c r="DE12" s="649"/>
      <c r="DF12" s="649"/>
      <c r="DG12" s="649"/>
      <c r="DH12" s="649"/>
      <c r="DI12" s="649"/>
      <c r="DJ12" s="649"/>
      <c r="DK12" s="649"/>
      <c r="DL12" s="649"/>
      <c r="DM12" s="649"/>
      <c r="DN12" s="649"/>
      <c r="DO12" s="649"/>
      <c r="DP12" s="650"/>
      <c r="DQ12" s="654">
        <v>86416</v>
      </c>
      <c r="DR12" s="649"/>
      <c r="DS12" s="649"/>
      <c r="DT12" s="649"/>
      <c r="DU12" s="649"/>
      <c r="DV12" s="649"/>
      <c r="DW12" s="649"/>
      <c r="DX12" s="649"/>
      <c r="DY12" s="649"/>
      <c r="DZ12" s="649"/>
      <c r="EA12" s="649"/>
      <c r="EB12" s="649"/>
      <c r="EC12" s="685"/>
    </row>
    <row r="13" spans="2:143" ht="11.25" customHeight="1" x14ac:dyDescent="0.2">
      <c r="B13" s="645" t="s">
        <v>241</v>
      </c>
      <c r="C13" s="646"/>
      <c r="D13" s="646"/>
      <c r="E13" s="646"/>
      <c r="F13" s="646"/>
      <c r="G13" s="646"/>
      <c r="H13" s="646"/>
      <c r="I13" s="646"/>
      <c r="J13" s="646"/>
      <c r="K13" s="646"/>
      <c r="L13" s="646"/>
      <c r="M13" s="646"/>
      <c r="N13" s="646"/>
      <c r="O13" s="646"/>
      <c r="P13" s="646"/>
      <c r="Q13" s="647"/>
      <c r="R13" s="648" t="s">
        <v>122</v>
      </c>
      <c r="S13" s="649"/>
      <c r="T13" s="649"/>
      <c r="U13" s="649"/>
      <c r="V13" s="649"/>
      <c r="W13" s="649"/>
      <c r="X13" s="649"/>
      <c r="Y13" s="650"/>
      <c r="Z13" s="686" t="s">
        <v>122</v>
      </c>
      <c r="AA13" s="686"/>
      <c r="AB13" s="686"/>
      <c r="AC13" s="686"/>
      <c r="AD13" s="687" t="s">
        <v>122</v>
      </c>
      <c r="AE13" s="687"/>
      <c r="AF13" s="687"/>
      <c r="AG13" s="687"/>
      <c r="AH13" s="687"/>
      <c r="AI13" s="687"/>
      <c r="AJ13" s="687"/>
      <c r="AK13" s="687"/>
      <c r="AL13" s="651" t="s">
        <v>122</v>
      </c>
      <c r="AM13" s="652"/>
      <c r="AN13" s="652"/>
      <c r="AO13" s="688"/>
      <c r="AP13" s="645" t="s">
        <v>242</v>
      </c>
      <c r="AQ13" s="646"/>
      <c r="AR13" s="646"/>
      <c r="AS13" s="646"/>
      <c r="AT13" s="646"/>
      <c r="AU13" s="646"/>
      <c r="AV13" s="646"/>
      <c r="AW13" s="646"/>
      <c r="AX13" s="646"/>
      <c r="AY13" s="646"/>
      <c r="AZ13" s="646"/>
      <c r="BA13" s="646"/>
      <c r="BB13" s="646"/>
      <c r="BC13" s="646"/>
      <c r="BD13" s="646"/>
      <c r="BE13" s="646"/>
      <c r="BF13" s="647"/>
      <c r="BG13" s="648">
        <v>111036</v>
      </c>
      <c r="BH13" s="649"/>
      <c r="BI13" s="649"/>
      <c r="BJ13" s="649"/>
      <c r="BK13" s="649"/>
      <c r="BL13" s="649"/>
      <c r="BM13" s="649"/>
      <c r="BN13" s="650"/>
      <c r="BO13" s="686">
        <v>38.4</v>
      </c>
      <c r="BP13" s="686"/>
      <c r="BQ13" s="686"/>
      <c r="BR13" s="686"/>
      <c r="BS13" s="687" t="s">
        <v>122</v>
      </c>
      <c r="BT13" s="687"/>
      <c r="BU13" s="687"/>
      <c r="BV13" s="687"/>
      <c r="BW13" s="687"/>
      <c r="BX13" s="687"/>
      <c r="BY13" s="687"/>
      <c r="BZ13" s="687"/>
      <c r="CA13" s="687"/>
      <c r="CB13" s="725"/>
      <c r="CD13" s="645" t="s">
        <v>243</v>
      </c>
      <c r="CE13" s="646"/>
      <c r="CF13" s="646"/>
      <c r="CG13" s="646"/>
      <c r="CH13" s="646"/>
      <c r="CI13" s="646"/>
      <c r="CJ13" s="646"/>
      <c r="CK13" s="646"/>
      <c r="CL13" s="646"/>
      <c r="CM13" s="646"/>
      <c r="CN13" s="646"/>
      <c r="CO13" s="646"/>
      <c r="CP13" s="646"/>
      <c r="CQ13" s="647"/>
      <c r="CR13" s="648">
        <v>546841</v>
      </c>
      <c r="CS13" s="649"/>
      <c r="CT13" s="649"/>
      <c r="CU13" s="649"/>
      <c r="CV13" s="649"/>
      <c r="CW13" s="649"/>
      <c r="CX13" s="649"/>
      <c r="CY13" s="650"/>
      <c r="CZ13" s="686">
        <v>8.3000000000000007</v>
      </c>
      <c r="DA13" s="686"/>
      <c r="DB13" s="686"/>
      <c r="DC13" s="686"/>
      <c r="DD13" s="654">
        <v>418498</v>
      </c>
      <c r="DE13" s="649"/>
      <c r="DF13" s="649"/>
      <c r="DG13" s="649"/>
      <c r="DH13" s="649"/>
      <c r="DI13" s="649"/>
      <c r="DJ13" s="649"/>
      <c r="DK13" s="649"/>
      <c r="DL13" s="649"/>
      <c r="DM13" s="649"/>
      <c r="DN13" s="649"/>
      <c r="DO13" s="649"/>
      <c r="DP13" s="650"/>
      <c r="DQ13" s="654">
        <v>120969</v>
      </c>
      <c r="DR13" s="649"/>
      <c r="DS13" s="649"/>
      <c r="DT13" s="649"/>
      <c r="DU13" s="649"/>
      <c r="DV13" s="649"/>
      <c r="DW13" s="649"/>
      <c r="DX13" s="649"/>
      <c r="DY13" s="649"/>
      <c r="DZ13" s="649"/>
      <c r="EA13" s="649"/>
      <c r="EB13" s="649"/>
      <c r="EC13" s="685"/>
    </row>
    <row r="14" spans="2:143" ht="11.25" customHeight="1" x14ac:dyDescent="0.2">
      <c r="B14" s="645" t="s">
        <v>244</v>
      </c>
      <c r="C14" s="646"/>
      <c r="D14" s="646"/>
      <c r="E14" s="646"/>
      <c r="F14" s="646"/>
      <c r="G14" s="646"/>
      <c r="H14" s="646"/>
      <c r="I14" s="646"/>
      <c r="J14" s="646"/>
      <c r="K14" s="646"/>
      <c r="L14" s="646"/>
      <c r="M14" s="646"/>
      <c r="N14" s="646"/>
      <c r="O14" s="646"/>
      <c r="P14" s="646"/>
      <c r="Q14" s="647"/>
      <c r="R14" s="648" t="s">
        <v>122</v>
      </c>
      <c r="S14" s="649"/>
      <c r="T14" s="649"/>
      <c r="U14" s="649"/>
      <c r="V14" s="649"/>
      <c r="W14" s="649"/>
      <c r="X14" s="649"/>
      <c r="Y14" s="650"/>
      <c r="Z14" s="686" t="s">
        <v>122</v>
      </c>
      <c r="AA14" s="686"/>
      <c r="AB14" s="686"/>
      <c r="AC14" s="686"/>
      <c r="AD14" s="687" t="s">
        <v>122</v>
      </c>
      <c r="AE14" s="687"/>
      <c r="AF14" s="687"/>
      <c r="AG14" s="687"/>
      <c r="AH14" s="687"/>
      <c r="AI14" s="687"/>
      <c r="AJ14" s="687"/>
      <c r="AK14" s="687"/>
      <c r="AL14" s="651" t="s">
        <v>122</v>
      </c>
      <c r="AM14" s="652"/>
      <c r="AN14" s="652"/>
      <c r="AO14" s="688"/>
      <c r="AP14" s="645" t="s">
        <v>245</v>
      </c>
      <c r="AQ14" s="646"/>
      <c r="AR14" s="646"/>
      <c r="AS14" s="646"/>
      <c r="AT14" s="646"/>
      <c r="AU14" s="646"/>
      <c r="AV14" s="646"/>
      <c r="AW14" s="646"/>
      <c r="AX14" s="646"/>
      <c r="AY14" s="646"/>
      <c r="AZ14" s="646"/>
      <c r="BA14" s="646"/>
      <c r="BB14" s="646"/>
      <c r="BC14" s="646"/>
      <c r="BD14" s="646"/>
      <c r="BE14" s="646"/>
      <c r="BF14" s="647"/>
      <c r="BG14" s="648">
        <v>14126</v>
      </c>
      <c r="BH14" s="649"/>
      <c r="BI14" s="649"/>
      <c r="BJ14" s="649"/>
      <c r="BK14" s="649"/>
      <c r="BL14" s="649"/>
      <c r="BM14" s="649"/>
      <c r="BN14" s="650"/>
      <c r="BO14" s="686">
        <v>4.9000000000000004</v>
      </c>
      <c r="BP14" s="686"/>
      <c r="BQ14" s="686"/>
      <c r="BR14" s="686"/>
      <c r="BS14" s="687" t="s">
        <v>122</v>
      </c>
      <c r="BT14" s="687"/>
      <c r="BU14" s="687"/>
      <c r="BV14" s="687"/>
      <c r="BW14" s="687"/>
      <c r="BX14" s="687"/>
      <c r="BY14" s="687"/>
      <c r="BZ14" s="687"/>
      <c r="CA14" s="687"/>
      <c r="CB14" s="725"/>
      <c r="CD14" s="645" t="s">
        <v>246</v>
      </c>
      <c r="CE14" s="646"/>
      <c r="CF14" s="646"/>
      <c r="CG14" s="646"/>
      <c r="CH14" s="646"/>
      <c r="CI14" s="646"/>
      <c r="CJ14" s="646"/>
      <c r="CK14" s="646"/>
      <c r="CL14" s="646"/>
      <c r="CM14" s="646"/>
      <c r="CN14" s="646"/>
      <c r="CO14" s="646"/>
      <c r="CP14" s="646"/>
      <c r="CQ14" s="647"/>
      <c r="CR14" s="648">
        <v>559247</v>
      </c>
      <c r="CS14" s="649"/>
      <c r="CT14" s="649"/>
      <c r="CU14" s="649"/>
      <c r="CV14" s="649"/>
      <c r="CW14" s="649"/>
      <c r="CX14" s="649"/>
      <c r="CY14" s="650"/>
      <c r="CZ14" s="686">
        <v>8.5</v>
      </c>
      <c r="DA14" s="686"/>
      <c r="DB14" s="686"/>
      <c r="DC14" s="686"/>
      <c r="DD14" s="654" t="s">
        <v>122</v>
      </c>
      <c r="DE14" s="649"/>
      <c r="DF14" s="649"/>
      <c r="DG14" s="649"/>
      <c r="DH14" s="649"/>
      <c r="DI14" s="649"/>
      <c r="DJ14" s="649"/>
      <c r="DK14" s="649"/>
      <c r="DL14" s="649"/>
      <c r="DM14" s="649"/>
      <c r="DN14" s="649"/>
      <c r="DO14" s="649"/>
      <c r="DP14" s="650"/>
      <c r="DQ14" s="654">
        <v>238415</v>
      </c>
      <c r="DR14" s="649"/>
      <c r="DS14" s="649"/>
      <c r="DT14" s="649"/>
      <c r="DU14" s="649"/>
      <c r="DV14" s="649"/>
      <c r="DW14" s="649"/>
      <c r="DX14" s="649"/>
      <c r="DY14" s="649"/>
      <c r="DZ14" s="649"/>
      <c r="EA14" s="649"/>
      <c r="EB14" s="649"/>
      <c r="EC14" s="685"/>
    </row>
    <row r="15" spans="2:143" ht="11.25" customHeight="1" x14ac:dyDescent="0.2">
      <c r="B15" s="645" t="s">
        <v>247</v>
      </c>
      <c r="C15" s="646"/>
      <c r="D15" s="646"/>
      <c r="E15" s="646"/>
      <c r="F15" s="646"/>
      <c r="G15" s="646"/>
      <c r="H15" s="646"/>
      <c r="I15" s="646"/>
      <c r="J15" s="646"/>
      <c r="K15" s="646"/>
      <c r="L15" s="646"/>
      <c r="M15" s="646"/>
      <c r="N15" s="646"/>
      <c r="O15" s="646"/>
      <c r="P15" s="646"/>
      <c r="Q15" s="647"/>
      <c r="R15" s="648">
        <v>1302</v>
      </c>
      <c r="S15" s="649"/>
      <c r="T15" s="649"/>
      <c r="U15" s="649"/>
      <c r="V15" s="649"/>
      <c r="W15" s="649"/>
      <c r="X15" s="649"/>
      <c r="Y15" s="650"/>
      <c r="Z15" s="686">
        <v>0</v>
      </c>
      <c r="AA15" s="686"/>
      <c r="AB15" s="686"/>
      <c r="AC15" s="686"/>
      <c r="AD15" s="687">
        <v>1302</v>
      </c>
      <c r="AE15" s="687"/>
      <c r="AF15" s="687"/>
      <c r="AG15" s="687"/>
      <c r="AH15" s="687"/>
      <c r="AI15" s="687"/>
      <c r="AJ15" s="687"/>
      <c r="AK15" s="687"/>
      <c r="AL15" s="651">
        <v>0</v>
      </c>
      <c r="AM15" s="652"/>
      <c r="AN15" s="652"/>
      <c r="AO15" s="688"/>
      <c r="AP15" s="645" t="s">
        <v>248</v>
      </c>
      <c r="AQ15" s="646"/>
      <c r="AR15" s="646"/>
      <c r="AS15" s="646"/>
      <c r="AT15" s="646"/>
      <c r="AU15" s="646"/>
      <c r="AV15" s="646"/>
      <c r="AW15" s="646"/>
      <c r="AX15" s="646"/>
      <c r="AY15" s="646"/>
      <c r="AZ15" s="646"/>
      <c r="BA15" s="646"/>
      <c r="BB15" s="646"/>
      <c r="BC15" s="646"/>
      <c r="BD15" s="646"/>
      <c r="BE15" s="646"/>
      <c r="BF15" s="647"/>
      <c r="BG15" s="648">
        <v>21259</v>
      </c>
      <c r="BH15" s="649"/>
      <c r="BI15" s="649"/>
      <c r="BJ15" s="649"/>
      <c r="BK15" s="649"/>
      <c r="BL15" s="649"/>
      <c r="BM15" s="649"/>
      <c r="BN15" s="650"/>
      <c r="BO15" s="686">
        <v>7.4</v>
      </c>
      <c r="BP15" s="686"/>
      <c r="BQ15" s="686"/>
      <c r="BR15" s="686"/>
      <c r="BS15" s="687" t="s">
        <v>122</v>
      </c>
      <c r="BT15" s="687"/>
      <c r="BU15" s="687"/>
      <c r="BV15" s="687"/>
      <c r="BW15" s="687"/>
      <c r="BX15" s="687"/>
      <c r="BY15" s="687"/>
      <c r="BZ15" s="687"/>
      <c r="CA15" s="687"/>
      <c r="CB15" s="725"/>
      <c r="CD15" s="645" t="s">
        <v>249</v>
      </c>
      <c r="CE15" s="646"/>
      <c r="CF15" s="646"/>
      <c r="CG15" s="646"/>
      <c r="CH15" s="646"/>
      <c r="CI15" s="646"/>
      <c r="CJ15" s="646"/>
      <c r="CK15" s="646"/>
      <c r="CL15" s="646"/>
      <c r="CM15" s="646"/>
      <c r="CN15" s="646"/>
      <c r="CO15" s="646"/>
      <c r="CP15" s="646"/>
      <c r="CQ15" s="647"/>
      <c r="CR15" s="648">
        <v>295426</v>
      </c>
      <c r="CS15" s="649"/>
      <c r="CT15" s="649"/>
      <c r="CU15" s="649"/>
      <c r="CV15" s="649"/>
      <c r="CW15" s="649"/>
      <c r="CX15" s="649"/>
      <c r="CY15" s="650"/>
      <c r="CZ15" s="686">
        <v>4.5</v>
      </c>
      <c r="DA15" s="686"/>
      <c r="DB15" s="686"/>
      <c r="DC15" s="686"/>
      <c r="DD15" s="654">
        <v>15593</v>
      </c>
      <c r="DE15" s="649"/>
      <c r="DF15" s="649"/>
      <c r="DG15" s="649"/>
      <c r="DH15" s="649"/>
      <c r="DI15" s="649"/>
      <c r="DJ15" s="649"/>
      <c r="DK15" s="649"/>
      <c r="DL15" s="649"/>
      <c r="DM15" s="649"/>
      <c r="DN15" s="649"/>
      <c r="DO15" s="649"/>
      <c r="DP15" s="650"/>
      <c r="DQ15" s="654">
        <v>220987</v>
      </c>
      <c r="DR15" s="649"/>
      <c r="DS15" s="649"/>
      <c r="DT15" s="649"/>
      <c r="DU15" s="649"/>
      <c r="DV15" s="649"/>
      <c r="DW15" s="649"/>
      <c r="DX15" s="649"/>
      <c r="DY15" s="649"/>
      <c r="DZ15" s="649"/>
      <c r="EA15" s="649"/>
      <c r="EB15" s="649"/>
      <c r="EC15" s="685"/>
    </row>
    <row r="16" spans="2:143" ht="11.25" customHeight="1" x14ac:dyDescent="0.2">
      <c r="B16" s="645" t="s">
        <v>250</v>
      </c>
      <c r="C16" s="646"/>
      <c r="D16" s="646"/>
      <c r="E16" s="646"/>
      <c r="F16" s="646"/>
      <c r="G16" s="646"/>
      <c r="H16" s="646"/>
      <c r="I16" s="646"/>
      <c r="J16" s="646"/>
      <c r="K16" s="646"/>
      <c r="L16" s="646"/>
      <c r="M16" s="646"/>
      <c r="N16" s="646"/>
      <c r="O16" s="646"/>
      <c r="P16" s="646"/>
      <c r="Q16" s="647"/>
      <c r="R16" s="648">
        <v>6779</v>
      </c>
      <c r="S16" s="649"/>
      <c r="T16" s="649"/>
      <c r="U16" s="649"/>
      <c r="V16" s="649"/>
      <c r="W16" s="649"/>
      <c r="X16" s="649"/>
      <c r="Y16" s="650"/>
      <c r="Z16" s="686">
        <v>0.1</v>
      </c>
      <c r="AA16" s="686"/>
      <c r="AB16" s="686"/>
      <c r="AC16" s="686"/>
      <c r="AD16" s="687">
        <v>6779</v>
      </c>
      <c r="AE16" s="687"/>
      <c r="AF16" s="687"/>
      <c r="AG16" s="687"/>
      <c r="AH16" s="687"/>
      <c r="AI16" s="687"/>
      <c r="AJ16" s="687"/>
      <c r="AK16" s="687"/>
      <c r="AL16" s="651">
        <v>0.2</v>
      </c>
      <c r="AM16" s="652"/>
      <c r="AN16" s="652"/>
      <c r="AO16" s="688"/>
      <c r="AP16" s="645" t="s">
        <v>251</v>
      </c>
      <c r="AQ16" s="646"/>
      <c r="AR16" s="646"/>
      <c r="AS16" s="646"/>
      <c r="AT16" s="646"/>
      <c r="AU16" s="646"/>
      <c r="AV16" s="646"/>
      <c r="AW16" s="646"/>
      <c r="AX16" s="646"/>
      <c r="AY16" s="646"/>
      <c r="AZ16" s="646"/>
      <c r="BA16" s="646"/>
      <c r="BB16" s="646"/>
      <c r="BC16" s="646"/>
      <c r="BD16" s="646"/>
      <c r="BE16" s="646"/>
      <c r="BF16" s="647"/>
      <c r="BG16" s="648" t="s">
        <v>122</v>
      </c>
      <c r="BH16" s="649"/>
      <c r="BI16" s="649"/>
      <c r="BJ16" s="649"/>
      <c r="BK16" s="649"/>
      <c r="BL16" s="649"/>
      <c r="BM16" s="649"/>
      <c r="BN16" s="650"/>
      <c r="BO16" s="686" t="s">
        <v>122</v>
      </c>
      <c r="BP16" s="686"/>
      <c r="BQ16" s="686"/>
      <c r="BR16" s="686"/>
      <c r="BS16" s="687" t="s">
        <v>122</v>
      </c>
      <c r="BT16" s="687"/>
      <c r="BU16" s="687"/>
      <c r="BV16" s="687"/>
      <c r="BW16" s="687"/>
      <c r="BX16" s="687"/>
      <c r="BY16" s="687"/>
      <c r="BZ16" s="687"/>
      <c r="CA16" s="687"/>
      <c r="CB16" s="725"/>
      <c r="CD16" s="645" t="s">
        <v>252</v>
      </c>
      <c r="CE16" s="646"/>
      <c r="CF16" s="646"/>
      <c r="CG16" s="646"/>
      <c r="CH16" s="646"/>
      <c r="CI16" s="646"/>
      <c r="CJ16" s="646"/>
      <c r="CK16" s="646"/>
      <c r="CL16" s="646"/>
      <c r="CM16" s="646"/>
      <c r="CN16" s="646"/>
      <c r="CO16" s="646"/>
      <c r="CP16" s="646"/>
      <c r="CQ16" s="647"/>
      <c r="CR16" s="648">
        <v>46399</v>
      </c>
      <c r="CS16" s="649"/>
      <c r="CT16" s="649"/>
      <c r="CU16" s="649"/>
      <c r="CV16" s="649"/>
      <c r="CW16" s="649"/>
      <c r="CX16" s="649"/>
      <c r="CY16" s="650"/>
      <c r="CZ16" s="686">
        <v>0.7</v>
      </c>
      <c r="DA16" s="686"/>
      <c r="DB16" s="686"/>
      <c r="DC16" s="686"/>
      <c r="DD16" s="654" t="s">
        <v>122</v>
      </c>
      <c r="DE16" s="649"/>
      <c r="DF16" s="649"/>
      <c r="DG16" s="649"/>
      <c r="DH16" s="649"/>
      <c r="DI16" s="649"/>
      <c r="DJ16" s="649"/>
      <c r="DK16" s="649"/>
      <c r="DL16" s="649"/>
      <c r="DM16" s="649"/>
      <c r="DN16" s="649"/>
      <c r="DO16" s="649"/>
      <c r="DP16" s="650"/>
      <c r="DQ16" s="654">
        <v>398</v>
      </c>
      <c r="DR16" s="649"/>
      <c r="DS16" s="649"/>
      <c r="DT16" s="649"/>
      <c r="DU16" s="649"/>
      <c r="DV16" s="649"/>
      <c r="DW16" s="649"/>
      <c r="DX16" s="649"/>
      <c r="DY16" s="649"/>
      <c r="DZ16" s="649"/>
      <c r="EA16" s="649"/>
      <c r="EB16" s="649"/>
      <c r="EC16" s="685"/>
    </row>
    <row r="17" spans="2:133" ht="11.25" customHeight="1" x14ac:dyDescent="0.2">
      <c r="B17" s="645" t="s">
        <v>253</v>
      </c>
      <c r="C17" s="646"/>
      <c r="D17" s="646"/>
      <c r="E17" s="646"/>
      <c r="F17" s="646"/>
      <c r="G17" s="646"/>
      <c r="H17" s="646"/>
      <c r="I17" s="646"/>
      <c r="J17" s="646"/>
      <c r="K17" s="646"/>
      <c r="L17" s="646"/>
      <c r="M17" s="646"/>
      <c r="N17" s="646"/>
      <c r="O17" s="646"/>
      <c r="P17" s="646"/>
      <c r="Q17" s="647"/>
      <c r="R17" s="648">
        <v>11788</v>
      </c>
      <c r="S17" s="649"/>
      <c r="T17" s="649"/>
      <c r="U17" s="649"/>
      <c r="V17" s="649"/>
      <c r="W17" s="649"/>
      <c r="X17" s="649"/>
      <c r="Y17" s="650"/>
      <c r="Z17" s="686">
        <v>0.2</v>
      </c>
      <c r="AA17" s="686"/>
      <c r="AB17" s="686"/>
      <c r="AC17" s="686"/>
      <c r="AD17" s="687">
        <v>11788</v>
      </c>
      <c r="AE17" s="687"/>
      <c r="AF17" s="687"/>
      <c r="AG17" s="687"/>
      <c r="AH17" s="687"/>
      <c r="AI17" s="687"/>
      <c r="AJ17" s="687"/>
      <c r="AK17" s="687"/>
      <c r="AL17" s="651">
        <v>0.4</v>
      </c>
      <c r="AM17" s="652"/>
      <c r="AN17" s="652"/>
      <c r="AO17" s="688"/>
      <c r="AP17" s="645" t="s">
        <v>254</v>
      </c>
      <c r="AQ17" s="646"/>
      <c r="AR17" s="646"/>
      <c r="AS17" s="646"/>
      <c r="AT17" s="646"/>
      <c r="AU17" s="646"/>
      <c r="AV17" s="646"/>
      <c r="AW17" s="646"/>
      <c r="AX17" s="646"/>
      <c r="AY17" s="646"/>
      <c r="AZ17" s="646"/>
      <c r="BA17" s="646"/>
      <c r="BB17" s="646"/>
      <c r="BC17" s="646"/>
      <c r="BD17" s="646"/>
      <c r="BE17" s="646"/>
      <c r="BF17" s="647"/>
      <c r="BG17" s="648" t="s">
        <v>122</v>
      </c>
      <c r="BH17" s="649"/>
      <c r="BI17" s="649"/>
      <c r="BJ17" s="649"/>
      <c r="BK17" s="649"/>
      <c r="BL17" s="649"/>
      <c r="BM17" s="649"/>
      <c r="BN17" s="650"/>
      <c r="BO17" s="686" t="s">
        <v>122</v>
      </c>
      <c r="BP17" s="686"/>
      <c r="BQ17" s="686"/>
      <c r="BR17" s="686"/>
      <c r="BS17" s="687" t="s">
        <v>122</v>
      </c>
      <c r="BT17" s="687"/>
      <c r="BU17" s="687"/>
      <c r="BV17" s="687"/>
      <c r="BW17" s="687"/>
      <c r="BX17" s="687"/>
      <c r="BY17" s="687"/>
      <c r="BZ17" s="687"/>
      <c r="CA17" s="687"/>
      <c r="CB17" s="725"/>
      <c r="CD17" s="645" t="s">
        <v>255</v>
      </c>
      <c r="CE17" s="646"/>
      <c r="CF17" s="646"/>
      <c r="CG17" s="646"/>
      <c r="CH17" s="646"/>
      <c r="CI17" s="646"/>
      <c r="CJ17" s="646"/>
      <c r="CK17" s="646"/>
      <c r="CL17" s="646"/>
      <c r="CM17" s="646"/>
      <c r="CN17" s="646"/>
      <c r="CO17" s="646"/>
      <c r="CP17" s="646"/>
      <c r="CQ17" s="647"/>
      <c r="CR17" s="648">
        <v>1321465</v>
      </c>
      <c r="CS17" s="649"/>
      <c r="CT17" s="649"/>
      <c r="CU17" s="649"/>
      <c r="CV17" s="649"/>
      <c r="CW17" s="649"/>
      <c r="CX17" s="649"/>
      <c r="CY17" s="650"/>
      <c r="CZ17" s="686">
        <v>20.100000000000001</v>
      </c>
      <c r="DA17" s="686"/>
      <c r="DB17" s="686"/>
      <c r="DC17" s="686"/>
      <c r="DD17" s="654" t="s">
        <v>122</v>
      </c>
      <c r="DE17" s="649"/>
      <c r="DF17" s="649"/>
      <c r="DG17" s="649"/>
      <c r="DH17" s="649"/>
      <c r="DI17" s="649"/>
      <c r="DJ17" s="649"/>
      <c r="DK17" s="649"/>
      <c r="DL17" s="649"/>
      <c r="DM17" s="649"/>
      <c r="DN17" s="649"/>
      <c r="DO17" s="649"/>
      <c r="DP17" s="650"/>
      <c r="DQ17" s="654">
        <v>1263530</v>
      </c>
      <c r="DR17" s="649"/>
      <c r="DS17" s="649"/>
      <c r="DT17" s="649"/>
      <c r="DU17" s="649"/>
      <c r="DV17" s="649"/>
      <c r="DW17" s="649"/>
      <c r="DX17" s="649"/>
      <c r="DY17" s="649"/>
      <c r="DZ17" s="649"/>
      <c r="EA17" s="649"/>
      <c r="EB17" s="649"/>
      <c r="EC17" s="685"/>
    </row>
    <row r="18" spans="2:133" ht="11.25" customHeight="1" x14ac:dyDescent="0.2">
      <c r="B18" s="645" t="s">
        <v>256</v>
      </c>
      <c r="C18" s="646"/>
      <c r="D18" s="646"/>
      <c r="E18" s="646"/>
      <c r="F18" s="646"/>
      <c r="G18" s="646"/>
      <c r="H18" s="646"/>
      <c r="I18" s="646"/>
      <c r="J18" s="646"/>
      <c r="K18" s="646"/>
      <c r="L18" s="646"/>
      <c r="M18" s="646"/>
      <c r="N18" s="646"/>
      <c r="O18" s="646"/>
      <c r="P18" s="646"/>
      <c r="Q18" s="647"/>
      <c r="R18" s="648">
        <v>876</v>
      </c>
      <c r="S18" s="649"/>
      <c r="T18" s="649"/>
      <c r="U18" s="649"/>
      <c r="V18" s="649"/>
      <c r="W18" s="649"/>
      <c r="X18" s="649"/>
      <c r="Y18" s="650"/>
      <c r="Z18" s="686">
        <v>0</v>
      </c>
      <c r="AA18" s="686"/>
      <c r="AB18" s="686"/>
      <c r="AC18" s="686"/>
      <c r="AD18" s="687">
        <v>876</v>
      </c>
      <c r="AE18" s="687"/>
      <c r="AF18" s="687"/>
      <c r="AG18" s="687"/>
      <c r="AH18" s="687"/>
      <c r="AI18" s="687"/>
      <c r="AJ18" s="687"/>
      <c r="AK18" s="687"/>
      <c r="AL18" s="651">
        <v>0</v>
      </c>
      <c r="AM18" s="652"/>
      <c r="AN18" s="652"/>
      <c r="AO18" s="688"/>
      <c r="AP18" s="645" t="s">
        <v>257</v>
      </c>
      <c r="AQ18" s="646"/>
      <c r="AR18" s="646"/>
      <c r="AS18" s="646"/>
      <c r="AT18" s="646"/>
      <c r="AU18" s="646"/>
      <c r="AV18" s="646"/>
      <c r="AW18" s="646"/>
      <c r="AX18" s="646"/>
      <c r="AY18" s="646"/>
      <c r="AZ18" s="646"/>
      <c r="BA18" s="646"/>
      <c r="BB18" s="646"/>
      <c r="BC18" s="646"/>
      <c r="BD18" s="646"/>
      <c r="BE18" s="646"/>
      <c r="BF18" s="647"/>
      <c r="BG18" s="648" t="s">
        <v>122</v>
      </c>
      <c r="BH18" s="649"/>
      <c r="BI18" s="649"/>
      <c r="BJ18" s="649"/>
      <c r="BK18" s="649"/>
      <c r="BL18" s="649"/>
      <c r="BM18" s="649"/>
      <c r="BN18" s="650"/>
      <c r="BO18" s="686" t="s">
        <v>122</v>
      </c>
      <c r="BP18" s="686"/>
      <c r="BQ18" s="686"/>
      <c r="BR18" s="686"/>
      <c r="BS18" s="687" t="s">
        <v>122</v>
      </c>
      <c r="BT18" s="687"/>
      <c r="BU18" s="687"/>
      <c r="BV18" s="687"/>
      <c r="BW18" s="687"/>
      <c r="BX18" s="687"/>
      <c r="BY18" s="687"/>
      <c r="BZ18" s="687"/>
      <c r="CA18" s="687"/>
      <c r="CB18" s="725"/>
      <c r="CD18" s="645" t="s">
        <v>258</v>
      </c>
      <c r="CE18" s="646"/>
      <c r="CF18" s="646"/>
      <c r="CG18" s="646"/>
      <c r="CH18" s="646"/>
      <c r="CI18" s="646"/>
      <c r="CJ18" s="646"/>
      <c r="CK18" s="646"/>
      <c r="CL18" s="646"/>
      <c r="CM18" s="646"/>
      <c r="CN18" s="646"/>
      <c r="CO18" s="646"/>
      <c r="CP18" s="646"/>
      <c r="CQ18" s="647"/>
      <c r="CR18" s="648" t="s">
        <v>122</v>
      </c>
      <c r="CS18" s="649"/>
      <c r="CT18" s="649"/>
      <c r="CU18" s="649"/>
      <c r="CV18" s="649"/>
      <c r="CW18" s="649"/>
      <c r="CX18" s="649"/>
      <c r="CY18" s="650"/>
      <c r="CZ18" s="686" t="s">
        <v>122</v>
      </c>
      <c r="DA18" s="686"/>
      <c r="DB18" s="686"/>
      <c r="DC18" s="686"/>
      <c r="DD18" s="654" t="s">
        <v>122</v>
      </c>
      <c r="DE18" s="649"/>
      <c r="DF18" s="649"/>
      <c r="DG18" s="649"/>
      <c r="DH18" s="649"/>
      <c r="DI18" s="649"/>
      <c r="DJ18" s="649"/>
      <c r="DK18" s="649"/>
      <c r="DL18" s="649"/>
      <c r="DM18" s="649"/>
      <c r="DN18" s="649"/>
      <c r="DO18" s="649"/>
      <c r="DP18" s="650"/>
      <c r="DQ18" s="654" t="s">
        <v>122</v>
      </c>
      <c r="DR18" s="649"/>
      <c r="DS18" s="649"/>
      <c r="DT18" s="649"/>
      <c r="DU18" s="649"/>
      <c r="DV18" s="649"/>
      <c r="DW18" s="649"/>
      <c r="DX18" s="649"/>
      <c r="DY18" s="649"/>
      <c r="DZ18" s="649"/>
      <c r="EA18" s="649"/>
      <c r="EB18" s="649"/>
      <c r="EC18" s="685"/>
    </row>
    <row r="19" spans="2:133" ht="11.25" customHeight="1" x14ac:dyDescent="0.2">
      <c r="B19" s="645" t="s">
        <v>259</v>
      </c>
      <c r="C19" s="646"/>
      <c r="D19" s="646"/>
      <c r="E19" s="646"/>
      <c r="F19" s="646"/>
      <c r="G19" s="646"/>
      <c r="H19" s="646"/>
      <c r="I19" s="646"/>
      <c r="J19" s="646"/>
      <c r="K19" s="646"/>
      <c r="L19" s="646"/>
      <c r="M19" s="646"/>
      <c r="N19" s="646"/>
      <c r="O19" s="646"/>
      <c r="P19" s="646"/>
      <c r="Q19" s="647"/>
      <c r="R19" s="648">
        <v>10912</v>
      </c>
      <c r="S19" s="649"/>
      <c r="T19" s="649"/>
      <c r="U19" s="649"/>
      <c r="V19" s="649"/>
      <c r="W19" s="649"/>
      <c r="X19" s="649"/>
      <c r="Y19" s="650"/>
      <c r="Z19" s="686">
        <v>0.2</v>
      </c>
      <c r="AA19" s="686"/>
      <c r="AB19" s="686"/>
      <c r="AC19" s="686"/>
      <c r="AD19" s="687">
        <v>10912</v>
      </c>
      <c r="AE19" s="687"/>
      <c r="AF19" s="687"/>
      <c r="AG19" s="687"/>
      <c r="AH19" s="687"/>
      <c r="AI19" s="687"/>
      <c r="AJ19" s="687"/>
      <c r="AK19" s="687"/>
      <c r="AL19" s="651">
        <v>0.3</v>
      </c>
      <c r="AM19" s="652"/>
      <c r="AN19" s="652"/>
      <c r="AO19" s="688"/>
      <c r="AP19" s="645" t="s">
        <v>260</v>
      </c>
      <c r="AQ19" s="646"/>
      <c r="AR19" s="646"/>
      <c r="AS19" s="646"/>
      <c r="AT19" s="646"/>
      <c r="AU19" s="646"/>
      <c r="AV19" s="646"/>
      <c r="AW19" s="646"/>
      <c r="AX19" s="646"/>
      <c r="AY19" s="646"/>
      <c r="AZ19" s="646"/>
      <c r="BA19" s="646"/>
      <c r="BB19" s="646"/>
      <c r="BC19" s="646"/>
      <c r="BD19" s="646"/>
      <c r="BE19" s="646"/>
      <c r="BF19" s="647"/>
      <c r="BG19" s="648" t="s">
        <v>122</v>
      </c>
      <c r="BH19" s="649"/>
      <c r="BI19" s="649"/>
      <c r="BJ19" s="649"/>
      <c r="BK19" s="649"/>
      <c r="BL19" s="649"/>
      <c r="BM19" s="649"/>
      <c r="BN19" s="650"/>
      <c r="BO19" s="686" t="s">
        <v>122</v>
      </c>
      <c r="BP19" s="686"/>
      <c r="BQ19" s="686"/>
      <c r="BR19" s="686"/>
      <c r="BS19" s="687" t="s">
        <v>122</v>
      </c>
      <c r="BT19" s="687"/>
      <c r="BU19" s="687"/>
      <c r="BV19" s="687"/>
      <c r="BW19" s="687"/>
      <c r="BX19" s="687"/>
      <c r="BY19" s="687"/>
      <c r="BZ19" s="687"/>
      <c r="CA19" s="687"/>
      <c r="CB19" s="725"/>
      <c r="CD19" s="645" t="s">
        <v>261</v>
      </c>
      <c r="CE19" s="646"/>
      <c r="CF19" s="646"/>
      <c r="CG19" s="646"/>
      <c r="CH19" s="646"/>
      <c r="CI19" s="646"/>
      <c r="CJ19" s="646"/>
      <c r="CK19" s="646"/>
      <c r="CL19" s="646"/>
      <c r="CM19" s="646"/>
      <c r="CN19" s="646"/>
      <c r="CO19" s="646"/>
      <c r="CP19" s="646"/>
      <c r="CQ19" s="647"/>
      <c r="CR19" s="648" t="s">
        <v>122</v>
      </c>
      <c r="CS19" s="649"/>
      <c r="CT19" s="649"/>
      <c r="CU19" s="649"/>
      <c r="CV19" s="649"/>
      <c r="CW19" s="649"/>
      <c r="CX19" s="649"/>
      <c r="CY19" s="650"/>
      <c r="CZ19" s="686" t="s">
        <v>122</v>
      </c>
      <c r="DA19" s="686"/>
      <c r="DB19" s="686"/>
      <c r="DC19" s="686"/>
      <c r="DD19" s="654" t="s">
        <v>122</v>
      </c>
      <c r="DE19" s="649"/>
      <c r="DF19" s="649"/>
      <c r="DG19" s="649"/>
      <c r="DH19" s="649"/>
      <c r="DI19" s="649"/>
      <c r="DJ19" s="649"/>
      <c r="DK19" s="649"/>
      <c r="DL19" s="649"/>
      <c r="DM19" s="649"/>
      <c r="DN19" s="649"/>
      <c r="DO19" s="649"/>
      <c r="DP19" s="650"/>
      <c r="DQ19" s="654" t="s">
        <v>122</v>
      </c>
      <c r="DR19" s="649"/>
      <c r="DS19" s="649"/>
      <c r="DT19" s="649"/>
      <c r="DU19" s="649"/>
      <c r="DV19" s="649"/>
      <c r="DW19" s="649"/>
      <c r="DX19" s="649"/>
      <c r="DY19" s="649"/>
      <c r="DZ19" s="649"/>
      <c r="EA19" s="649"/>
      <c r="EB19" s="649"/>
      <c r="EC19" s="685"/>
    </row>
    <row r="20" spans="2:133" ht="11.25" customHeight="1" x14ac:dyDescent="0.2">
      <c r="B20" s="715" t="s">
        <v>262</v>
      </c>
      <c r="C20" s="716"/>
      <c r="D20" s="716"/>
      <c r="E20" s="716"/>
      <c r="F20" s="716"/>
      <c r="G20" s="716"/>
      <c r="H20" s="716"/>
      <c r="I20" s="716"/>
      <c r="J20" s="716"/>
      <c r="K20" s="716"/>
      <c r="L20" s="716"/>
      <c r="M20" s="716"/>
      <c r="N20" s="716"/>
      <c r="O20" s="716"/>
      <c r="P20" s="716"/>
      <c r="Q20" s="717"/>
      <c r="R20" s="648" t="s">
        <v>122</v>
      </c>
      <c r="S20" s="649"/>
      <c r="T20" s="649"/>
      <c r="U20" s="649"/>
      <c r="V20" s="649"/>
      <c r="W20" s="649"/>
      <c r="X20" s="649"/>
      <c r="Y20" s="650"/>
      <c r="Z20" s="686" t="s">
        <v>122</v>
      </c>
      <c r="AA20" s="686"/>
      <c r="AB20" s="686"/>
      <c r="AC20" s="686"/>
      <c r="AD20" s="687" t="s">
        <v>122</v>
      </c>
      <c r="AE20" s="687"/>
      <c r="AF20" s="687"/>
      <c r="AG20" s="687"/>
      <c r="AH20" s="687"/>
      <c r="AI20" s="687"/>
      <c r="AJ20" s="687"/>
      <c r="AK20" s="687"/>
      <c r="AL20" s="651" t="s">
        <v>122</v>
      </c>
      <c r="AM20" s="652"/>
      <c r="AN20" s="652"/>
      <c r="AO20" s="688"/>
      <c r="AP20" s="645" t="s">
        <v>263</v>
      </c>
      <c r="AQ20" s="646"/>
      <c r="AR20" s="646"/>
      <c r="AS20" s="646"/>
      <c r="AT20" s="646"/>
      <c r="AU20" s="646"/>
      <c r="AV20" s="646"/>
      <c r="AW20" s="646"/>
      <c r="AX20" s="646"/>
      <c r="AY20" s="646"/>
      <c r="AZ20" s="646"/>
      <c r="BA20" s="646"/>
      <c r="BB20" s="646"/>
      <c r="BC20" s="646"/>
      <c r="BD20" s="646"/>
      <c r="BE20" s="646"/>
      <c r="BF20" s="647"/>
      <c r="BG20" s="648" t="s">
        <v>122</v>
      </c>
      <c r="BH20" s="649"/>
      <c r="BI20" s="649"/>
      <c r="BJ20" s="649"/>
      <c r="BK20" s="649"/>
      <c r="BL20" s="649"/>
      <c r="BM20" s="649"/>
      <c r="BN20" s="650"/>
      <c r="BO20" s="686" t="s">
        <v>122</v>
      </c>
      <c r="BP20" s="686"/>
      <c r="BQ20" s="686"/>
      <c r="BR20" s="686"/>
      <c r="BS20" s="687" t="s">
        <v>122</v>
      </c>
      <c r="BT20" s="687"/>
      <c r="BU20" s="687"/>
      <c r="BV20" s="687"/>
      <c r="BW20" s="687"/>
      <c r="BX20" s="687"/>
      <c r="BY20" s="687"/>
      <c r="BZ20" s="687"/>
      <c r="CA20" s="687"/>
      <c r="CB20" s="725"/>
      <c r="CD20" s="645" t="s">
        <v>264</v>
      </c>
      <c r="CE20" s="646"/>
      <c r="CF20" s="646"/>
      <c r="CG20" s="646"/>
      <c r="CH20" s="646"/>
      <c r="CI20" s="646"/>
      <c r="CJ20" s="646"/>
      <c r="CK20" s="646"/>
      <c r="CL20" s="646"/>
      <c r="CM20" s="646"/>
      <c r="CN20" s="646"/>
      <c r="CO20" s="646"/>
      <c r="CP20" s="646"/>
      <c r="CQ20" s="647"/>
      <c r="CR20" s="648">
        <v>6571856</v>
      </c>
      <c r="CS20" s="649"/>
      <c r="CT20" s="649"/>
      <c r="CU20" s="649"/>
      <c r="CV20" s="649"/>
      <c r="CW20" s="649"/>
      <c r="CX20" s="649"/>
      <c r="CY20" s="650"/>
      <c r="CZ20" s="686">
        <v>100</v>
      </c>
      <c r="DA20" s="686"/>
      <c r="DB20" s="686"/>
      <c r="DC20" s="686"/>
      <c r="DD20" s="654">
        <v>827650</v>
      </c>
      <c r="DE20" s="649"/>
      <c r="DF20" s="649"/>
      <c r="DG20" s="649"/>
      <c r="DH20" s="649"/>
      <c r="DI20" s="649"/>
      <c r="DJ20" s="649"/>
      <c r="DK20" s="649"/>
      <c r="DL20" s="649"/>
      <c r="DM20" s="649"/>
      <c r="DN20" s="649"/>
      <c r="DO20" s="649"/>
      <c r="DP20" s="650"/>
      <c r="DQ20" s="654">
        <v>4111846</v>
      </c>
      <c r="DR20" s="649"/>
      <c r="DS20" s="649"/>
      <c r="DT20" s="649"/>
      <c r="DU20" s="649"/>
      <c r="DV20" s="649"/>
      <c r="DW20" s="649"/>
      <c r="DX20" s="649"/>
      <c r="DY20" s="649"/>
      <c r="DZ20" s="649"/>
      <c r="EA20" s="649"/>
      <c r="EB20" s="649"/>
      <c r="EC20" s="685"/>
    </row>
    <row r="21" spans="2:133" ht="11.25" customHeight="1" x14ac:dyDescent="0.2">
      <c r="B21" s="645" t="s">
        <v>265</v>
      </c>
      <c r="C21" s="646"/>
      <c r="D21" s="646"/>
      <c r="E21" s="646"/>
      <c r="F21" s="646"/>
      <c r="G21" s="646"/>
      <c r="H21" s="646"/>
      <c r="I21" s="646"/>
      <c r="J21" s="646"/>
      <c r="K21" s="646"/>
      <c r="L21" s="646"/>
      <c r="M21" s="646"/>
      <c r="N21" s="646"/>
      <c r="O21" s="646"/>
      <c r="P21" s="646"/>
      <c r="Q21" s="647"/>
      <c r="R21" s="648">
        <v>3351118</v>
      </c>
      <c r="S21" s="649"/>
      <c r="T21" s="649"/>
      <c r="U21" s="649"/>
      <c r="V21" s="649"/>
      <c r="W21" s="649"/>
      <c r="X21" s="649"/>
      <c r="Y21" s="650"/>
      <c r="Z21" s="686">
        <v>50.3</v>
      </c>
      <c r="AA21" s="686"/>
      <c r="AB21" s="686"/>
      <c r="AC21" s="686"/>
      <c r="AD21" s="687">
        <v>2914838</v>
      </c>
      <c r="AE21" s="687"/>
      <c r="AF21" s="687"/>
      <c r="AG21" s="687"/>
      <c r="AH21" s="687"/>
      <c r="AI21" s="687"/>
      <c r="AJ21" s="687"/>
      <c r="AK21" s="687"/>
      <c r="AL21" s="651">
        <v>87.8</v>
      </c>
      <c r="AM21" s="652"/>
      <c r="AN21" s="652"/>
      <c r="AO21" s="688"/>
      <c r="AP21" s="645" t="s">
        <v>266</v>
      </c>
      <c r="AQ21" s="726"/>
      <c r="AR21" s="726"/>
      <c r="AS21" s="726"/>
      <c r="AT21" s="726"/>
      <c r="AU21" s="726"/>
      <c r="AV21" s="726"/>
      <c r="AW21" s="726"/>
      <c r="AX21" s="726"/>
      <c r="AY21" s="726"/>
      <c r="AZ21" s="726"/>
      <c r="BA21" s="726"/>
      <c r="BB21" s="726"/>
      <c r="BC21" s="726"/>
      <c r="BD21" s="726"/>
      <c r="BE21" s="726"/>
      <c r="BF21" s="727"/>
      <c r="BG21" s="648" t="s">
        <v>122</v>
      </c>
      <c r="BH21" s="649"/>
      <c r="BI21" s="649"/>
      <c r="BJ21" s="649"/>
      <c r="BK21" s="649"/>
      <c r="BL21" s="649"/>
      <c r="BM21" s="649"/>
      <c r="BN21" s="650"/>
      <c r="BO21" s="686" t="s">
        <v>122</v>
      </c>
      <c r="BP21" s="686"/>
      <c r="BQ21" s="686"/>
      <c r="BR21" s="686"/>
      <c r="BS21" s="687" t="s">
        <v>122</v>
      </c>
      <c r="BT21" s="687"/>
      <c r="BU21" s="687"/>
      <c r="BV21" s="687"/>
      <c r="BW21" s="687"/>
      <c r="BX21" s="687"/>
      <c r="BY21" s="687"/>
      <c r="BZ21" s="687"/>
      <c r="CA21" s="687"/>
      <c r="CB21" s="725"/>
      <c r="CD21" s="629"/>
      <c r="CE21" s="630"/>
      <c r="CF21" s="630"/>
      <c r="CG21" s="630"/>
      <c r="CH21" s="630"/>
      <c r="CI21" s="630"/>
      <c r="CJ21" s="630"/>
      <c r="CK21" s="630"/>
      <c r="CL21" s="630"/>
      <c r="CM21" s="630"/>
      <c r="CN21" s="630"/>
      <c r="CO21" s="630"/>
      <c r="CP21" s="630"/>
      <c r="CQ21" s="631"/>
      <c r="CR21" s="733"/>
      <c r="CS21" s="734"/>
      <c r="CT21" s="734"/>
      <c r="CU21" s="734"/>
      <c r="CV21" s="734"/>
      <c r="CW21" s="734"/>
      <c r="CX21" s="734"/>
      <c r="CY21" s="735"/>
      <c r="CZ21" s="736"/>
      <c r="DA21" s="736"/>
      <c r="DB21" s="736"/>
      <c r="DC21" s="736"/>
      <c r="DD21" s="737"/>
      <c r="DE21" s="734"/>
      <c r="DF21" s="734"/>
      <c r="DG21" s="734"/>
      <c r="DH21" s="734"/>
      <c r="DI21" s="734"/>
      <c r="DJ21" s="734"/>
      <c r="DK21" s="734"/>
      <c r="DL21" s="734"/>
      <c r="DM21" s="734"/>
      <c r="DN21" s="734"/>
      <c r="DO21" s="734"/>
      <c r="DP21" s="735"/>
      <c r="DQ21" s="737"/>
      <c r="DR21" s="734"/>
      <c r="DS21" s="734"/>
      <c r="DT21" s="734"/>
      <c r="DU21" s="734"/>
      <c r="DV21" s="734"/>
      <c r="DW21" s="734"/>
      <c r="DX21" s="734"/>
      <c r="DY21" s="734"/>
      <c r="DZ21" s="734"/>
      <c r="EA21" s="734"/>
      <c r="EB21" s="734"/>
      <c r="EC21" s="741"/>
    </row>
    <row r="22" spans="2:133" ht="11.25" customHeight="1" x14ac:dyDescent="0.2">
      <c r="B22" s="645" t="s">
        <v>267</v>
      </c>
      <c r="C22" s="646"/>
      <c r="D22" s="646"/>
      <c r="E22" s="646"/>
      <c r="F22" s="646"/>
      <c r="G22" s="646"/>
      <c r="H22" s="646"/>
      <c r="I22" s="646"/>
      <c r="J22" s="646"/>
      <c r="K22" s="646"/>
      <c r="L22" s="646"/>
      <c r="M22" s="646"/>
      <c r="N22" s="646"/>
      <c r="O22" s="646"/>
      <c r="P22" s="646"/>
      <c r="Q22" s="647"/>
      <c r="R22" s="648">
        <v>2914838</v>
      </c>
      <c r="S22" s="649"/>
      <c r="T22" s="649"/>
      <c r="U22" s="649"/>
      <c r="V22" s="649"/>
      <c r="W22" s="649"/>
      <c r="X22" s="649"/>
      <c r="Y22" s="650"/>
      <c r="Z22" s="686">
        <v>43.8</v>
      </c>
      <c r="AA22" s="686"/>
      <c r="AB22" s="686"/>
      <c r="AC22" s="686"/>
      <c r="AD22" s="687">
        <v>2914838</v>
      </c>
      <c r="AE22" s="687"/>
      <c r="AF22" s="687"/>
      <c r="AG22" s="687"/>
      <c r="AH22" s="687"/>
      <c r="AI22" s="687"/>
      <c r="AJ22" s="687"/>
      <c r="AK22" s="687"/>
      <c r="AL22" s="651">
        <v>87.8</v>
      </c>
      <c r="AM22" s="652"/>
      <c r="AN22" s="652"/>
      <c r="AO22" s="688"/>
      <c r="AP22" s="645" t="s">
        <v>268</v>
      </c>
      <c r="AQ22" s="726"/>
      <c r="AR22" s="726"/>
      <c r="AS22" s="726"/>
      <c r="AT22" s="726"/>
      <c r="AU22" s="726"/>
      <c r="AV22" s="726"/>
      <c r="AW22" s="726"/>
      <c r="AX22" s="726"/>
      <c r="AY22" s="726"/>
      <c r="AZ22" s="726"/>
      <c r="BA22" s="726"/>
      <c r="BB22" s="726"/>
      <c r="BC22" s="726"/>
      <c r="BD22" s="726"/>
      <c r="BE22" s="726"/>
      <c r="BF22" s="727"/>
      <c r="BG22" s="648" t="s">
        <v>122</v>
      </c>
      <c r="BH22" s="649"/>
      <c r="BI22" s="649"/>
      <c r="BJ22" s="649"/>
      <c r="BK22" s="649"/>
      <c r="BL22" s="649"/>
      <c r="BM22" s="649"/>
      <c r="BN22" s="650"/>
      <c r="BO22" s="686" t="s">
        <v>122</v>
      </c>
      <c r="BP22" s="686"/>
      <c r="BQ22" s="686"/>
      <c r="BR22" s="686"/>
      <c r="BS22" s="687" t="s">
        <v>122</v>
      </c>
      <c r="BT22" s="687"/>
      <c r="BU22" s="687"/>
      <c r="BV22" s="687"/>
      <c r="BW22" s="687"/>
      <c r="BX22" s="687"/>
      <c r="BY22" s="687"/>
      <c r="BZ22" s="687"/>
      <c r="CA22" s="687"/>
      <c r="CB22" s="725"/>
      <c r="CD22" s="700" t="s">
        <v>269</v>
      </c>
      <c r="CE22" s="701"/>
      <c r="CF22" s="701"/>
      <c r="CG22" s="701"/>
      <c r="CH22" s="701"/>
      <c r="CI22" s="701"/>
      <c r="CJ22" s="701"/>
      <c r="CK22" s="701"/>
      <c r="CL22" s="701"/>
      <c r="CM22" s="701"/>
      <c r="CN22" s="701"/>
      <c r="CO22" s="701"/>
      <c r="CP22" s="701"/>
      <c r="CQ22" s="701"/>
      <c r="CR22" s="701"/>
      <c r="CS22" s="701"/>
      <c r="CT22" s="701"/>
      <c r="CU22" s="701"/>
      <c r="CV22" s="701"/>
      <c r="CW22" s="701"/>
      <c r="CX22" s="701"/>
      <c r="CY22" s="701"/>
      <c r="CZ22" s="701"/>
      <c r="DA22" s="701"/>
      <c r="DB22" s="701"/>
      <c r="DC22" s="701"/>
      <c r="DD22" s="701"/>
      <c r="DE22" s="701"/>
      <c r="DF22" s="701"/>
      <c r="DG22" s="701"/>
      <c r="DH22" s="701"/>
      <c r="DI22" s="701"/>
      <c r="DJ22" s="701"/>
      <c r="DK22" s="701"/>
      <c r="DL22" s="701"/>
      <c r="DM22" s="701"/>
      <c r="DN22" s="701"/>
      <c r="DO22" s="701"/>
      <c r="DP22" s="701"/>
      <c r="DQ22" s="701"/>
      <c r="DR22" s="701"/>
      <c r="DS22" s="701"/>
      <c r="DT22" s="701"/>
      <c r="DU22" s="701"/>
      <c r="DV22" s="701"/>
      <c r="DW22" s="701"/>
      <c r="DX22" s="701"/>
      <c r="DY22" s="701"/>
      <c r="DZ22" s="701"/>
      <c r="EA22" s="701"/>
      <c r="EB22" s="701"/>
      <c r="EC22" s="702"/>
    </row>
    <row r="23" spans="2:133" ht="11.25" customHeight="1" x14ac:dyDescent="0.2">
      <c r="B23" s="645" t="s">
        <v>270</v>
      </c>
      <c r="C23" s="646"/>
      <c r="D23" s="646"/>
      <c r="E23" s="646"/>
      <c r="F23" s="646"/>
      <c r="G23" s="646"/>
      <c r="H23" s="646"/>
      <c r="I23" s="646"/>
      <c r="J23" s="646"/>
      <c r="K23" s="646"/>
      <c r="L23" s="646"/>
      <c r="M23" s="646"/>
      <c r="N23" s="646"/>
      <c r="O23" s="646"/>
      <c r="P23" s="646"/>
      <c r="Q23" s="647"/>
      <c r="R23" s="648">
        <v>436280</v>
      </c>
      <c r="S23" s="649"/>
      <c r="T23" s="649"/>
      <c r="U23" s="649"/>
      <c r="V23" s="649"/>
      <c r="W23" s="649"/>
      <c r="X23" s="649"/>
      <c r="Y23" s="650"/>
      <c r="Z23" s="686">
        <v>6.6</v>
      </c>
      <c r="AA23" s="686"/>
      <c r="AB23" s="686"/>
      <c r="AC23" s="686"/>
      <c r="AD23" s="687" t="s">
        <v>122</v>
      </c>
      <c r="AE23" s="687"/>
      <c r="AF23" s="687"/>
      <c r="AG23" s="687"/>
      <c r="AH23" s="687"/>
      <c r="AI23" s="687"/>
      <c r="AJ23" s="687"/>
      <c r="AK23" s="687"/>
      <c r="AL23" s="651" t="s">
        <v>122</v>
      </c>
      <c r="AM23" s="652"/>
      <c r="AN23" s="652"/>
      <c r="AO23" s="688"/>
      <c r="AP23" s="645" t="s">
        <v>271</v>
      </c>
      <c r="AQ23" s="726"/>
      <c r="AR23" s="726"/>
      <c r="AS23" s="726"/>
      <c r="AT23" s="726"/>
      <c r="AU23" s="726"/>
      <c r="AV23" s="726"/>
      <c r="AW23" s="726"/>
      <c r="AX23" s="726"/>
      <c r="AY23" s="726"/>
      <c r="AZ23" s="726"/>
      <c r="BA23" s="726"/>
      <c r="BB23" s="726"/>
      <c r="BC23" s="726"/>
      <c r="BD23" s="726"/>
      <c r="BE23" s="726"/>
      <c r="BF23" s="727"/>
      <c r="BG23" s="648" t="s">
        <v>122</v>
      </c>
      <c r="BH23" s="649"/>
      <c r="BI23" s="649"/>
      <c r="BJ23" s="649"/>
      <c r="BK23" s="649"/>
      <c r="BL23" s="649"/>
      <c r="BM23" s="649"/>
      <c r="BN23" s="650"/>
      <c r="BO23" s="686" t="s">
        <v>122</v>
      </c>
      <c r="BP23" s="686"/>
      <c r="BQ23" s="686"/>
      <c r="BR23" s="686"/>
      <c r="BS23" s="687" t="s">
        <v>122</v>
      </c>
      <c r="BT23" s="687"/>
      <c r="BU23" s="687"/>
      <c r="BV23" s="687"/>
      <c r="BW23" s="687"/>
      <c r="BX23" s="687"/>
      <c r="BY23" s="687"/>
      <c r="BZ23" s="687"/>
      <c r="CA23" s="687"/>
      <c r="CB23" s="725"/>
      <c r="CD23" s="700" t="s">
        <v>211</v>
      </c>
      <c r="CE23" s="701"/>
      <c r="CF23" s="701"/>
      <c r="CG23" s="701"/>
      <c r="CH23" s="701"/>
      <c r="CI23" s="701"/>
      <c r="CJ23" s="701"/>
      <c r="CK23" s="701"/>
      <c r="CL23" s="701"/>
      <c r="CM23" s="701"/>
      <c r="CN23" s="701"/>
      <c r="CO23" s="701"/>
      <c r="CP23" s="701"/>
      <c r="CQ23" s="702"/>
      <c r="CR23" s="700" t="s">
        <v>272</v>
      </c>
      <c r="CS23" s="701"/>
      <c r="CT23" s="701"/>
      <c r="CU23" s="701"/>
      <c r="CV23" s="701"/>
      <c r="CW23" s="701"/>
      <c r="CX23" s="701"/>
      <c r="CY23" s="702"/>
      <c r="CZ23" s="700" t="s">
        <v>273</v>
      </c>
      <c r="DA23" s="701"/>
      <c r="DB23" s="701"/>
      <c r="DC23" s="702"/>
      <c r="DD23" s="700" t="s">
        <v>274</v>
      </c>
      <c r="DE23" s="701"/>
      <c r="DF23" s="701"/>
      <c r="DG23" s="701"/>
      <c r="DH23" s="701"/>
      <c r="DI23" s="701"/>
      <c r="DJ23" s="701"/>
      <c r="DK23" s="702"/>
      <c r="DL23" s="738" t="s">
        <v>275</v>
      </c>
      <c r="DM23" s="739"/>
      <c r="DN23" s="739"/>
      <c r="DO23" s="739"/>
      <c r="DP23" s="739"/>
      <c r="DQ23" s="739"/>
      <c r="DR23" s="739"/>
      <c r="DS23" s="739"/>
      <c r="DT23" s="739"/>
      <c r="DU23" s="739"/>
      <c r="DV23" s="740"/>
      <c r="DW23" s="700" t="s">
        <v>276</v>
      </c>
      <c r="DX23" s="701"/>
      <c r="DY23" s="701"/>
      <c r="DZ23" s="701"/>
      <c r="EA23" s="701"/>
      <c r="EB23" s="701"/>
      <c r="EC23" s="702"/>
    </row>
    <row r="24" spans="2:133" ht="11.25" customHeight="1" x14ac:dyDescent="0.2">
      <c r="B24" s="645" t="s">
        <v>277</v>
      </c>
      <c r="C24" s="646"/>
      <c r="D24" s="646"/>
      <c r="E24" s="646"/>
      <c r="F24" s="646"/>
      <c r="G24" s="646"/>
      <c r="H24" s="646"/>
      <c r="I24" s="646"/>
      <c r="J24" s="646"/>
      <c r="K24" s="646"/>
      <c r="L24" s="646"/>
      <c r="M24" s="646"/>
      <c r="N24" s="646"/>
      <c r="O24" s="646"/>
      <c r="P24" s="646"/>
      <c r="Q24" s="647"/>
      <c r="R24" s="648" t="s">
        <v>122</v>
      </c>
      <c r="S24" s="649"/>
      <c r="T24" s="649"/>
      <c r="U24" s="649"/>
      <c r="V24" s="649"/>
      <c r="W24" s="649"/>
      <c r="X24" s="649"/>
      <c r="Y24" s="650"/>
      <c r="Z24" s="686" t="s">
        <v>122</v>
      </c>
      <c r="AA24" s="686"/>
      <c r="AB24" s="686"/>
      <c r="AC24" s="686"/>
      <c r="AD24" s="687" t="s">
        <v>122</v>
      </c>
      <c r="AE24" s="687"/>
      <c r="AF24" s="687"/>
      <c r="AG24" s="687"/>
      <c r="AH24" s="687"/>
      <c r="AI24" s="687"/>
      <c r="AJ24" s="687"/>
      <c r="AK24" s="687"/>
      <c r="AL24" s="651" t="s">
        <v>122</v>
      </c>
      <c r="AM24" s="652"/>
      <c r="AN24" s="652"/>
      <c r="AO24" s="688"/>
      <c r="AP24" s="645" t="s">
        <v>278</v>
      </c>
      <c r="AQ24" s="726"/>
      <c r="AR24" s="726"/>
      <c r="AS24" s="726"/>
      <c r="AT24" s="726"/>
      <c r="AU24" s="726"/>
      <c r="AV24" s="726"/>
      <c r="AW24" s="726"/>
      <c r="AX24" s="726"/>
      <c r="AY24" s="726"/>
      <c r="AZ24" s="726"/>
      <c r="BA24" s="726"/>
      <c r="BB24" s="726"/>
      <c r="BC24" s="726"/>
      <c r="BD24" s="726"/>
      <c r="BE24" s="726"/>
      <c r="BF24" s="727"/>
      <c r="BG24" s="648" t="s">
        <v>122</v>
      </c>
      <c r="BH24" s="649"/>
      <c r="BI24" s="649"/>
      <c r="BJ24" s="649"/>
      <c r="BK24" s="649"/>
      <c r="BL24" s="649"/>
      <c r="BM24" s="649"/>
      <c r="BN24" s="650"/>
      <c r="BO24" s="686" t="s">
        <v>122</v>
      </c>
      <c r="BP24" s="686"/>
      <c r="BQ24" s="686"/>
      <c r="BR24" s="686"/>
      <c r="BS24" s="687" t="s">
        <v>122</v>
      </c>
      <c r="BT24" s="687"/>
      <c r="BU24" s="687"/>
      <c r="BV24" s="687"/>
      <c r="BW24" s="687"/>
      <c r="BX24" s="687"/>
      <c r="BY24" s="687"/>
      <c r="BZ24" s="687"/>
      <c r="CA24" s="687"/>
      <c r="CB24" s="725"/>
      <c r="CD24" s="706" t="s">
        <v>279</v>
      </c>
      <c r="CE24" s="707"/>
      <c r="CF24" s="707"/>
      <c r="CG24" s="707"/>
      <c r="CH24" s="707"/>
      <c r="CI24" s="707"/>
      <c r="CJ24" s="707"/>
      <c r="CK24" s="707"/>
      <c r="CL24" s="707"/>
      <c r="CM24" s="707"/>
      <c r="CN24" s="707"/>
      <c r="CO24" s="707"/>
      <c r="CP24" s="707"/>
      <c r="CQ24" s="708"/>
      <c r="CR24" s="703">
        <v>2228384</v>
      </c>
      <c r="CS24" s="704"/>
      <c r="CT24" s="704"/>
      <c r="CU24" s="704"/>
      <c r="CV24" s="704"/>
      <c r="CW24" s="704"/>
      <c r="CX24" s="704"/>
      <c r="CY24" s="729"/>
      <c r="CZ24" s="730">
        <v>33.9</v>
      </c>
      <c r="DA24" s="712"/>
      <c r="DB24" s="712"/>
      <c r="DC24" s="732"/>
      <c r="DD24" s="728">
        <v>1976841</v>
      </c>
      <c r="DE24" s="704"/>
      <c r="DF24" s="704"/>
      <c r="DG24" s="704"/>
      <c r="DH24" s="704"/>
      <c r="DI24" s="704"/>
      <c r="DJ24" s="704"/>
      <c r="DK24" s="729"/>
      <c r="DL24" s="728">
        <v>1829437</v>
      </c>
      <c r="DM24" s="704"/>
      <c r="DN24" s="704"/>
      <c r="DO24" s="704"/>
      <c r="DP24" s="704"/>
      <c r="DQ24" s="704"/>
      <c r="DR24" s="704"/>
      <c r="DS24" s="704"/>
      <c r="DT24" s="704"/>
      <c r="DU24" s="704"/>
      <c r="DV24" s="729"/>
      <c r="DW24" s="730">
        <v>55</v>
      </c>
      <c r="DX24" s="712"/>
      <c r="DY24" s="712"/>
      <c r="DZ24" s="712"/>
      <c r="EA24" s="712"/>
      <c r="EB24" s="712"/>
      <c r="EC24" s="731"/>
    </row>
    <row r="25" spans="2:133" ht="11.25" customHeight="1" x14ac:dyDescent="0.2">
      <c r="B25" s="645" t="s">
        <v>280</v>
      </c>
      <c r="C25" s="646"/>
      <c r="D25" s="646"/>
      <c r="E25" s="646"/>
      <c r="F25" s="646"/>
      <c r="G25" s="646"/>
      <c r="H25" s="646"/>
      <c r="I25" s="646"/>
      <c r="J25" s="646"/>
      <c r="K25" s="646"/>
      <c r="L25" s="646"/>
      <c r="M25" s="646"/>
      <c r="N25" s="646"/>
      <c r="O25" s="646"/>
      <c r="P25" s="646"/>
      <c r="Q25" s="647"/>
      <c r="R25" s="648">
        <v>3756913</v>
      </c>
      <c r="S25" s="649"/>
      <c r="T25" s="649"/>
      <c r="U25" s="649"/>
      <c r="V25" s="649"/>
      <c r="W25" s="649"/>
      <c r="X25" s="649"/>
      <c r="Y25" s="650"/>
      <c r="Z25" s="686">
        <v>56.4</v>
      </c>
      <c r="AA25" s="686"/>
      <c r="AB25" s="686"/>
      <c r="AC25" s="686"/>
      <c r="AD25" s="687">
        <v>3320633</v>
      </c>
      <c r="AE25" s="687"/>
      <c r="AF25" s="687"/>
      <c r="AG25" s="687"/>
      <c r="AH25" s="687"/>
      <c r="AI25" s="687"/>
      <c r="AJ25" s="687"/>
      <c r="AK25" s="687"/>
      <c r="AL25" s="651">
        <v>100</v>
      </c>
      <c r="AM25" s="652"/>
      <c r="AN25" s="652"/>
      <c r="AO25" s="688"/>
      <c r="AP25" s="645" t="s">
        <v>281</v>
      </c>
      <c r="AQ25" s="726"/>
      <c r="AR25" s="726"/>
      <c r="AS25" s="726"/>
      <c r="AT25" s="726"/>
      <c r="AU25" s="726"/>
      <c r="AV25" s="726"/>
      <c r="AW25" s="726"/>
      <c r="AX25" s="726"/>
      <c r="AY25" s="726"/>
      <c r="AZ25" s="726"/>
      <c r="BA25" s="726"/>
      <c r="BB25" s="726"/>
      <c r="BC25" s="726"/>
      <c r="BD25" s="726"/>
      <c r="BE25" s="726"/>
      <c r="BF25" s="727"/>
      <c r="BG25" s="648" t="s">
        <v>122</v>
      </c>
      <c r="BH25" s="649"/>
      <c r="BI25" s="649"/>
      <c r="BJ25" s="649"/>
      <c r="BK25" s="649"/>
      <c r="BL25" s="649"/>
      <c r="BM25" s="649"/>
      <c r="BN25" s="650"/>
      <c r="BO25" s="686" t="s">
        <v>122</v>
      </c>
      <c r="BP25" s="686"/>
      <c r="BQ25" s="686"/>
      <c r="BR25" s="686"/>
      <c r="BS25" s="687" t="s">
        <v>122</v>
      </c>
      <c r="BT25" s="687"/>
      <c r="BU25" s="687"/>
      <c r="BV25" s="687"/>
      <c r="BW25" s="687"/>
      <c r="BX25" s="687"/>
      <c r="BY25" s="687"/>
      <c r="BZ25" s="687"/>
      <c r="CA25" s="687"/>
      <c r="CB25" s="725"/>
      <c r="CD25" s="645" t="s">
        <v>282</v>
      </c>
      <c r="CE25" s="646"/>
      <c r="CF25" s="646"/>
      <c r="CG25" s="646"/>
      <c r="CH25" s="646"/>
      <c r="CI25" s="646"/>
      <c r="CJ25" s="646"/>
      <c r="CK25" s="646"/>
      <c r="CL25" s="646"/>
      <c r="CM25" s="646"/>
      <c r="CN25" s="646"/>
      <c r="CO25" s="646"/>
      <c r="CP25" s="646"/>
      <c r="CQ25" s="647"/>
      <c r="CR25" s="648">
        <v>697822</v>
      </c>
      <c r="CS25" s="661"/>
      <c r="CT25" s="661"/>
      <c r="CU25" s="661"/>
      <c r="CV25" s="661"/>
      <c r="CW25" s="661"/>
      <c r="CX25" s="661"/>
      <c r="CY25" s="662"/>
      <c r="CZ25" s="651">
        <v>10.6</v>
      </c>
      <c r="DA25" s="663"/>
      <c r="DB25" s="663"/>
      <c r="DC25" s="664"/>
      <c r="DD25" s="654">
        <v>631378</v>
      </c>
      <c r="DE25" s="661"/>
      <c r="DF25" s="661"/>
      <c r="DG25" s="661"/>
      <c r="DH25" s="661"/>
      <c r="DI25" s="661"/>
      <c r="DJ25" s="661"/>
      <c r="DK25" s="662"/>
      <c r="DL25" s="654">
        <v>599723</v>
      </c>
      <c r="DM25" s="661"/>
      <c r="DN25" s="661"/>
      <c r="DO25" s="661"/>
      <c r="DP25" s="661"/>
      <c r="DQ25" s="661"/>
      <c r="DR25" s="661"/>
      <c r="DS25" s="661"/>
      <c r="DT25" s="661"/>
      <c r="DU25" s="661"/>
      <c r="DV25" s="662"/>
      <c r="DW25" s="651">
        <v>18</v>
      </c>
      <c r="DX25" s="663"/>
      <c r="DY25" s="663"/>
      <c r="DZ25" s="663"/>
      <c r="EA25" s="663"/>
      <c r="EB25" s="663"/>
      <c r="EC25" s="675"/>
    </row>
    <row r="26" spans="2:133" ht="11.25" customHeight="1" x14ac:dyDescent="0.2">
      <c r="B26" s="645" t="s">
        <v>283</v>
      </c>
      <c r="C26" s="646"/>
      <c r="D26" s="646"/>
      <c r="E26" s="646"/>
      <c r="F26" s="646"/>
      <c r="G26" s="646"/>
      <c r="H26" s="646"/>
      <c r="I26" s="646"/>
      <c r="J26" s="646"/>
      <c r="K26" s="646"/>
      <c r="L26" s="646"/>
      <c r="M26" s="646"/>
      <c r="N26" s="646"/>
      <c r="O26" s="646"/>
      <c r="P26" s="646"/>
      <c r="Q26" s="647"/>
      <c r="R26" s="648" t="s">
        <v>122</v>
      </c>
      <c r="S26" s="649"/>
      <c r="T26" s="649"/>
      <c r="U26" s="649"/>
      <c r="V26" s="649"/>
      <c r="W26" s="649"/>
      <c r="X26" s="649"/>
      <c r="Y26" s="650"/>
      <c r="Z26" s="686" t="s">
        <v>122</v>
      </c>
      <c r="AA26" s="686"/>
      <c r="AB26" s="686"/>
      <c r="AC26" s="686"/>
      <c r="AD26" s="687" t="s">
        <v>122</v>
      </c>
      <c r="AE26" s="687"/>
      <c r="AF26" s="687"/>
      <c r="AG26" s="687"/>
      <c r="AH26" s="687"/>
      <c r="AI26" s="687"/>
      <c r="AJ26" s="687"/>
      <c r="AK26" s="687"/>
      <c r="AL26" s="651" t="s">
        <v>122</v>
      </c>
      <c r="AM26" s="652"/>
      <c r="AN26" s="652"/>
      <c r="AO26" s="688"/>
      <c r="AP26" s="645" t="s">
        <v>284</v>
      </c>
      <c r="AQ26" s="726"/>
      <c r="AR26" s="726"/>
      <c r="AS26" s="726"/>
      <c r="AT26" s="726"/>
      <c r="AU26" s="726"/>
      <c r="AV26" s="726"/>
      <c r="AW26" s="726"/>
      <c r="AX26" s="726"/>
      <c r="AY26" s="726"/>
      <c r="AZ26" s="726"/>
      <c r="BA26" s="726"/>
      <c r="BB26" s="726"/>
      <c r="BC26" s="726"/>
      <c r="BD26" s="726"/>
      <c r="BE26" s="726"/>
      <c r="BF26" s="727"/>
      <c r="BG26" s="648" t="s">
        <v>122</v>
      </c>
      <c r="BH26" s="649"/>
      <c r="BI26" s="649"/>
      <c r="BJ26" s="649"/>
      <c r="BK26" s="649"/>
      <c r="BL26" s="649"/>
      <c r="BM26" s="649"/>
      <c r="BN26" s="650"/>
      <c r="BO26" s="686" t="s">
        <v>122</v>
      </c>
      <c r="BP26" s="686"/>
      <c r="BQ26" s="686"/>
      <c r="BR26" s="686"/>
      <c r="BS26" s="687" t="s">
        <v>122</v>
      </c>
      <c r="BT26" s="687"/>
      <c r="BU26" s="687"/>
      <c r="BV26" s="687"/>
      <c r="BW26" s="687"/>
      <c r="BX26" s="687"/>
      <c r="BY26" s="687"/>
      <c r="BZ26" s="687"/>
      <c r="CA26" s="687"/>
      <c r="CB26" s="725"/>
      <c r="CD26" s="645" t="s">
        <v>285</v>
      </c>
      <c r="CE26" s="646"/>
      <c r="CF26" s="646"/>
      <c r="CG26" s="646"/>
      <c r="CH26" s="646"/>
      <c r="CI26" s="646"/>
      <c r="CJ26" s="646"/>
      <c r="CK26" s="646"/>
      <c r="CL26" s="646"/>
      <c r="CM26" s="646"/>
      <c r="CN26" s="646"/>
      <c r="CO26" s="646"/>
      <c r="CP26" s="646"/>
      <c r="CQ26" s="647"/>
      <c r="CR26" s="648">
        <v>443992</v>
      </c>
      <c r="CS26" s="649"/>
      <c r="CT26" s="649"/>
      <c r="CU26" s="649"/>
      <c r="CV26" s="649"/>
      <c r="CW26" s="649"/>
      <c r="CX26" s="649"/>
      <c r="CY26" s="650"/>
      <c r="CZ26" s="651">
        <v>6.8</v>
      </c>
      <c r="DA26" s="663"/>
      <c r="DB26" s="663"/>
      <c r="DC26" s="664"/>
      <c r="DD26" s="654">
        <v>387571</v>
      </c>
      <c r="DE26" s="649"/>
      <c r="DF26" s="649"/>
      <c r="DG26" s="649"/>
      <c r="DH26" s="649"/>
      <c r="DI26" s="649"/>
      <c r="DJ26" s="649"/>
      <c r="DK26" s="650"/>
      <c r="DL26" s="654" t="s">
        <v>122</v>
      </c>
      <c r="DM26" s="649"/>
      <c r="DN26" s="649"/>
      <c r="DO26" s="649"/>
      <c r="DP26" s="649"/>
      <c r="DQ26" s="649"/>
      <c r="DR26" s="649"/>
      <c r="DS26" s="649"/>
      <c r="DT26" s="649"/>
      <c r="DU26" s="649"/>
      <c r="DV26" s="650"/>
      <c r="DW26" s="651" t="s">
        <v>122</v>
      </c>
      <c r="DX26" s="663"/>
      <c r="DY26" s="663"/>
      <c r="DZ26" s="663"/>
      <c r="EA26" s="663"/>
      <c r="EB26" s="663"/>
      <c r="EC26" s="675"/>
    </row>
    <row r="27" spans="2:133" ht="11.25" customHeight="1" x14ac:dyDescent="0.2">
      <c r="B27" s="645" t="s">
        <v>286</v>
      </c>
      <c r="C27" s="646"/>
      <c r="D27" s="646"/>
      <c r="E27" s="646"/>
      <c r="F27" s="646"/>
      <c r="G27" s="646"/>
      <c r="H27" s="646"/>
      <c r="I27" s="646"/>
      <c r="J27" s="646"/>
      <c r="K27" s="646"/>
      <c r="L27" s="646"/>
      <c r="M27" s="646"/>
      <c r="N27" s="646"/>
      <c r="O27" s="646"/>
      <c r="P27" s="646"/>
      <c r="Q27" s="647"/>
      <c r="R27" s="648">
        <v>80833</v>
      </c>
      <c r="S27" s="649"/>
      <c r="T27" s="649"/>
      <c r="U27" s="649"/>
      <c r="V27" s="649"/>
      <c r="W27" s="649"/>
      <c r="X27" s="649"/>
      <c r="Y27" s="650"/>
      <c r="Z27" s="686">
        <v>1.2</v>
      </c>
      <c r="AA27" s="686"/>
      <c r="AB27" s="686"/>
      <c r="AC27" s="686"/>
      <c r="AD27" s="687" t="s">
        <v>122</v>
      </c>
      <c r="AE27" s="687"/>
      <c r="AF27" s="687"/>
      <c r="AG27" s="687"/>
      <c r="AH27" s="687"/>
      <c r="AI27" s="687"/>
      <c r="AJ27" s="687"/>
      <c r="AK27" s="687"/>
      <c r="AL27" s="651" t="s">
        <v>122</v>
      </c>
      <c r="AM27" s="652"/>
      <c r="AN27" s="652"/>
      <c r="AO27" s="688"/>
      <c r="AP27" s="645" t="s">
        <v>287</v>
      </c>
      <c r="AQ27" s="646"/>
      <c r="AR27" s="646"/>
      <c r="AS27" s="646"/>
      <c r="AT27" s="646"/>
      <c r="AU27" s="646"/>
      <c r="AV27" s="646"/>
      <c r="AW27" s="646"/>
      <c r="AX27" s="646"/>
      <c r="AY27" s="646"/>
      <c r="AZ27" s="646"/>
      <c r="BA27" s="646"/>
      <c r="BB27" s="646"/>
      <c r="BC27" s="646"/>
      <c r="BD27" s="646"/>
      <c r="BE27" s="646"/>
      <c r="BF27" s="647"/>
      <c r="BG27" s="648">
        <v>288839</v>
      </c>
      <c r="BH27" s="649"/>
      <c r="BI27" s="649"/>
      <c r="BJ27" s="649"/>
      <c r="BK27" s="649"/>
      <c r="BL27" s="649"/>
      <c r="BM27" s="649"/>
      <c r="BN27" s="650"/>
      <c r="BO27" s="686">
        <v>100</v>
      </c>
      <c r="BP27" s="686"/>
      <c r="BQ27" s="686"/>
      <c r="BR27" s="686"/>
      <c r="BS27" s="687" t="s">
        <v>122</v>
      </c>
      <c r="BT27" s="687"/>
      <c r="BU27" s="687"/>
      <c r="BV27" s="687"/>
      <c r="BW27" s="687"/>
      <c r="BX27" s="687"/>
      <c r="BY27" s="687"/>
      <c r="BZ27" s="687"/>
      <c r="CA27" s="687"/>
      <c r="CB27" s="725"/>
      <c r="CD27" s="645" t="s">
        <v>288</v>
      </c>
      <c r="CE27" s="646"/>
      <c r="CF27" s="646"/>
      <c r="CG27" s="646"/>
      <c r="CH27" s="646"/>
      <c r="CI27" s="646"/>
      <c r="CJ27" s="646"/>
      <c r="CK27" s="646"/>
      <c r="CL27" s="646"/>
      <c r="CM27" s="646"/>
      <c r="CN27" s="646"/>
      <c r="CO27" s="646"/>
      <c r="CP27" s="646"/>
      <c r="CQ27" s="647"/>
      <c r="CR27" s="648">
        <v>211992</v>
      </c>
      <c r="CS27" s="661"/>
      <c r="CT27" s="661"/>
      <c r="CU27" s="661"/>
      <c r="CV27" s="661"/>
      <c r="CW27" s="661"/>
      <c r="CX27" s="661"/>
      <c r="CY27" s="662"/>
      <c r="CZ27" s="651">
        <v>3.2</v>
      </c>
      <c r="DA27" s="663"/>
      <c r="DB27" s="663"/>
      <c r="DC27" s="664"/>
      <c r="DD27" s="654">
        <v>84828</v>
      </c>
      <c r="DE27" s="661"/>
      <c r="DF27" s="661"/>
      <c r="DG27" s="661"/>
      <c r="DH27" s="661"/>
      <c r="DI27" s="661"/>
      <c r="DJ27" s="661"/>
      <c r="DK27" s="662"/>
      <c r="DL27" s="654">
        <v>44711</v>
      </c>
      <c r="DM27" s="661"/>
      <c r="DN27" s="661"/>
      <c r="DO27" s="661"/>
      <c r="DP27" s="661"/>
      <c r="DQ27" s="661"/>
      <c r="DR27" s="661"/>
      <c r="DS27" s="661"/>
      <c r="DT27" s="661"/>
      <c r="DU27" s="661"/>
      <c r="DV27" s="662"/>
      <c r="DW27" s="651">
        <v>1.3</v>
      </c>
      <c r="DX27" s="663"/>
      <c r="DY27" s="663"/>
      <c r="DZ27" s="663"/>
      <c r="EA27" s="663"/>
      <c r="EB27" s="663"/>
      <c r="EC27" s="675"/>
    </row>
    <row r="28" spans="2:133" ht="11.25" customHeight="1" x14ac:dyDescent="0.2">
      <c r="B28" s="645" t="s">
        <v>289</v>
      </c>
      <c r="C28" s="646"/>
      <c r="D28" s="646"/>
      <c r="E28" s="646"/>
      <c r="F28" s="646"/>
      <c r="G28" s="646"/>
      <c r="H28" s="646"/>
      <c r="I28" s="646"/>
      <c r="J28" s="646"/>
      <c r="K28" s="646"/>
      <c r="L28" s="646"/>
      <c r="M28" s="646"/>
      <c r="N28" s="646"/>
      <c r="O28" s="646"/>
      <c r="P28" s="646"/>
      <c r="Q28" s="647"/>
      <c r="R28" s="648">
        <v>97545</v>
      </c>
      <c r="S28" s="649"/>
      <c r="T28" s="649"/>
      <c r="U28" s="649"/>
      <c r="V28" s="649"/>
      <c r="W28" s="649"/>
      <c r="X28" s="649"/>
      <c r="Y28" s="650"/>
      <c r="Z28" s="686">
        <v>1.5</v>
      </c>
      <c r="AA28" s="686"/>
      <c r="AB28" s="686"/>
      <c r="AC28" s="686"/>
      <c r="AD28" s="687" t="s">
        <v>122</v>
      </c>
      <c r="AE28" s="687"/>
      <c r="AF28" s="687"/>
      <c r="AG28" s="687"/>
      <c r="AH28" s="687"/>
      <c r="AI28" s="687"/>
      <c r="AJ28" s="687"/>
      <c r="AK28" s="687"/>
      <c r="AL28" s="651" t="s">
        <v>122</v>
      </c>
      <c r="AM28" s="652"/>
      <c r="AN28" s="652"/>
      <c r="AO28" s="688"/>
      <c r="AP28" s="645"/>
      <c r="AQ28" s="646"/>
      <c r="AR28" s="646"/>
      <c r="AS28" s="646"/>
      <c r="AT28" s="646"/>
      <c r="AU28" s="646"/>
      <c r="AV28" s="646"/>
      <c r="AW28" s="646"/>
      <c r="AX28" s="646"/>
      <c r="AY28" s="646"/>
      <c r="AZ28" s="646"/>
      <c r="BA28" s="646"/>
      <c r="BB28" s="646"/>
      <c r="BC28" s="646"/>
      <c r="BD28" s="646"/>
      <c r="BE28" s="646"/>
      <c r="BF28" s="647"/>
      <c r="BG28" s="648"/>
      <c r="BH28" s="649"/>
      <c r="BI28" s="649"/>
      <c r="BJ28" s="649"/>
      <c r="BK28" s="649"/>
      <c r="BL28" s="649"/>
      <c r="BM28" s="649"/>
      <c r="BN28" s="650"/>
      <c r="BO28" s="686"/>
      <c r="BP28" s="686"/>
      <c r="BQ28" s="686"/>
      <c r="BR28" s="686"/>
      <c r="BS28" s="654"/>
      <c r="BT28" s="649"/>
      <c r="BU28" s="649"/>
      <c r="BV28" s="649"/>
      <c r="BW28" s="649"/>
      <c r="BX28" s="649"/>
      <c r="BY28" s="649"/>
      <c r="BZ28" s="649"/>
      <c r="CA28" s="649"/>
      <c r="CB28" s="685"/>
      <c r="CD28" s="645" t="s">
        <v>290</v>
      </c>
      <c r="CE28" s="646"/>
      <c r="CF28" s="646"/>
      <c r="CG28" s="646"/>
      <c r="CH28" s="646"/>
      <c r="CI28" s="646"/>
      <c r="CJ28" s="646"/>
      <c r="CK28" s="646"/>
      <c r="CL28" s="646"/>
      <c r="CM28" s="646"/>
      <c r="CN28" s="646"/>
      <c r="CO28" s="646"/>
      <c r="CP28" s="646"/>
      <c r="CQ28" s="647"/>
      <c r="CR28" s="648">
        <v>1318570</v>
      </c>
      <c r="CS28" s="649"/>
      <c r="CT28" s="649"/>
      <c r="CU28" s="649"/>
      <c r="CV28" s="649"/>
      <c r="CW28" s="649"/>
      <c r="CX28" s="649"/>
      <c r="CY28" s="650"/>
      <c r="CZ28" s="651">
        <v>20.100000000000001</v>
      </c>
      <c r="DA28" s="663"/>
      <c r="DB28" s="663"/>
      <c r="DC28" s="664"/>
      <c r="DD28" s="654">
        <v>1260635</v>
      </c>
      <c r="DE28" s="649"/>
      <c r="DF28" s="649"/>
      <c r="DG28" s="649"/>
      <c r="DH28" s="649"/>
      <c r="DI28" s="649"/>
      <c r="DJ28" s="649"/>
      <c r="DK28" s="650"/>
      <c r="DL28" s="654">
        <v>1185003</v>
      </c>
      <c r="DM28" s="649"/>
      <c r="DN28" s="649"/>
      <c r="DO28" s="649"/>
      <c r="DP28" s="649"/>
      <c r="DQ28" s="649"/>
      <c r="DR28" s="649"/>
      <c r="DS28" s="649"/>
      <c r="DT28" s="649"/>
      <c r="DU28" s="649"/>
      <c r="DV28" s="650"/>
      <c r="DW28" s="651">
        <v>35.6</v>
      </c>
      <c r="DX28" s="663"/>
      <c r="DY28" s="663"/>
      <c r="DZ28" s="663"/>
      <c r="EA28" s="663"/>
      <c r="EB28" s="663"/>
      <c r="EC28" s="675"/>
    </row>
    <row r="29" spans="2:133" ht="11.25" customHeight="1" x14ac:dyDescent="0.2">
      <c r="B29" s="645" t="s">
        <v>291</v>
      </c>
      <c r="C29" s="646"/>
      <c r="D29" s="646"/>
      <c r="E29" s="646"/>
      <c r="F29" s="646"/>
      <c r="G29" s="646"/>
      <c r="H29" s="646"/>
      <c r="I29" s="646"/>
      <c r="J29" s="646"/>
      <c r="K29" s="646"/>
      <c r="L29" s="646"/>
      <c r="M29" s="646"/>
      <c r="N29" s="646"/>
      <c r="O29" s="646"/>
      <c r="P29" s="646"/>
      <c r="Q29" s="647"/>
      <c r="R29" s="648">
        <v>19580</v>
      </c>
      <c r="S29" s="649"/>
      <c r="T29" s="649"/>
      <c r="U29" s="649"/>
      <c r="V29" s="649"/>
      <c r="W29" s="649"/>
      <c r="X29" s="649"/>
      <c r="Y29" s="650"/>
      <c r="Z29" s="686">
        <v>0.3</v>
      </c>
      <c r="AA29" s="686"/>
      <c r="AB29" s="686"/>
      <c r="AC29" s="686"/>
      <c r="AD29" s="687" t="s">
        <v>122</v>
      </c>
      <c r="AE29" s="687"/>
      <c r="AF29" s="687"/>
      <c r="AG29" s="687"/>
      <c r="AH29" s="687"/>
      <c r="AI29" s="687"/>
      <c r="AJ29" s="687"/>
      <c r="AK29" s="687"/>
      <c r="AL29" s="651" t="s">
        <v>122</v>
      </c>
      <c r="AM29" s="652"/>
      <c r="AN29" s="652"/>
      <c r="AO29" s="688"/>
      <c r="AP29" s="629"/>
      <c r="AQ29" s="630"/>
      <c r="AR29" s="630"/>
      <c r="AS29" s="630"/>
      <c r="AT29" s="630"/>
      <c r="AU29" s="630"/>
      <c r="AV29" s="630"/>
      <c r="AW29" s="630"/>
      <c r="AX29" s="630"/>
      <c r="AY29" s="630"/>
      <c r="AZ29" s="630"/>
      <c r="BA29" s="630"/>
      <c r="BB29" s="630"/>
      <c r="BC29" s="630"/>
      <c r="BD29" s="630"/>
      <c r="BE29" s="630"/>
      <c r="BF29" s="631"/>
      <c r="BG29" s="648"/>
      <c r="BH29" s="649"/>
      <c r="BI29" s="649"/>
      <c r="BJ29" s="649"/>
      <c r="BK29" s="649"/>
      <c r="BL29" s="649"/>
      <c r="BM29" s="649"/>
      <c r="BN29" s="650"/>
      <c r="BO29" s="686"/>
      <c r="BP29" s="686"/>
      <c r="BQ29" s="686"/>
      <c r="BR29" s="686"/>
      <c r="BS29" s="687"/>
      <c r="BT29" s="687"/>
      <c r="BU29" s="687"/>
      <c r="BV29" s="687"/>
      <c r="BW29" s="687"/>
      <c r="BX29" s="687"/>
      <c r="BY29" s="687"/>
      <c r="BZ29" s="687"/>
      <c r="CA29" s="687"/>
      <c r="CB29" s="725"/>
      <c r="CD29" s="667" t="s">
        <v>292</v>
      </c>
      <c r="CE29" s="668"/>
      <c r="CF29" s="645" t="s">
        <v>66</v>
      </c>
      <c r="CG29" s="646"/>
      <c r="CH29" s="646"/>
      <c r="CI29" s="646"/>
      <c r="CJ29" s="646"/>
      <c r="CK29" s="646"/>
      <c r="CL29" s="646"/>
      <c r="CM29" s="646"/>
      <c r="CN29" s="646"/>
      <c r="CO29" s="646"/>
      <c r="CP29" s="646"/>
      <c r="CQ29" s="647"/>
      <c r="CR29" s="648">
        <v>1318193</v>
      </c>
      <c r="CS29" s="661"/>
      <c r="CT29" s="661"/>
      <c r="CU29" s="661"/>
      <c r="CV29" s="661"/>
      <c r="CW29" s="661"/>
      <c r="CX29" s="661"/>
      <c r="CY29" s="662"/>
      <c r="CZ29" s="651">
        <v>20.100000000000001</v>
      </c>
      <c r="DA29" s="663"/>
      <c r="DB29" s="663"/>
      <c r="DC29" s="664"/>
      <c r="DD29" s="654">
        <v>1260258</v>
      </c>
      <c r="DE29" s="661"/>
      <c r="DF29" s="661"/>
      <c r="DG29" s="661"/>
      <c r="DH29" s="661"/>
      <c r="DI29" s="661"/>
      <c r="DJ29" s="661"/>
      <c r="DK29" s="662"/>
      <c r="DL29" s="654">
        <v>1184626</v>
      </c>
      <c r="DM29" s="661"/>
      <c r="DN29" s="661"/>
      <c r="DO29" s="661"/>
      <c r="DP29" s="661"/>
      <c r="DQ29" s="661"/>
      <c r="DR29" s="661"/>
      <c r="DS29" s="661"/>
      <c r="DT29" s="661"/>
      <c r="DU29" s="661"/>
      <c r="DV29" s="662"/>
      <c r="DW29" s="651">
        <v>35.6</v>
      </c>
      <c r="DX29" s="663"/>
      <c r="DY29" s="663"/>
      <c r="DZ29" s="663"/>
      <c r="EA29" s="663"/>
      <c r="EB29" s="663"/>
      <c r="EC29" s="675"/>
    </row>
    <row r="30" spans="2:133" ht="11.25" customHeight="1" x14ac:dyDescent="0.2">
      <c r="B30" s="645" t="s">
        <v>293</v>
      </c>
      <c r="C30" s="646"/>
      <c r="D30" s="646"/>
      <c r="E30" s="646"/>
      <c r="F30" s="646"/>
      <c r="G30" s="646"/>
      <c r="H30" s="646"/>
      <c r="I30" s="646"/>
      <c r="J30" s="646"/>
      <c r="K30" s="646"/>
      <c r="L30" s="646"/>
      <c r="M30" s="646"/>
      <c r="N30" s="646"/>
      <c r="O30" s="646"/>
      <c r="P30" s="646"/>
      <c r="Q30" s="647"/>
      <c r="R30" s="648">
        <v>586792</v>
      </c>
      <c r="S30" s="649"/>
      <c r="T30" s="649"/>
      <c r="U30" s="649"/>
      <c r="V30" s="649"/>
      <c r="W30" s="649"/>
      <c r="X30" s="649"/>
      <c r="Y30" s="650"/>
      <c r="Z30" s="686">
        <v>8.8000000000000007</v>
      </c>
      <c r="AA30" s="686"/>
      <c r="AB30" s="686"/>
      <c r="AC30" s="686"/>
      <c r="AD30" s="687" t="s">
        <v>122</v>
      </c>
      <c r="AE30" s="687"/>
      <c r="AF30" s="687"/>
      <c r="AG30" s="687"/>
      <c r="AH30" s="687"/>
      <c r="AI30" s="687"/>
      <c r="AJ30" s="687"/>
      <c r="AK30" s="687"/>
      <c r="AL30" s="651" t="s">
        <v>122</v>
      </c>
      <c r="AM30" s="652"/>
      <c r="AN30" s="652"/>
      <c r="AO30" s="688"/>
      <c r="AP30" s="700" t="s">
        <v>211</v>
      </c>
      <c r="AQ30" s="701"/>
      <c r="AR30" s="701"/>
      <c r="AS30" s="701"/>
      <c r="AT30" s="701"/>
      <c r="AU30" s="701"/>
      <c r="AV30" s="701"/>
      <c r="AW30" s="701"/>
      <c r="AX30" s="701"/>
      <c r="AY30" s="701"/>
      <c r="AZ30" s="701"/>
      <c r="BA30" s="701"/>
      <c r="BB30" s="701"/>
      <c r="BC30" s="701"/>
      <c r="BD30" s="701"/>
      <c r="BE30" s="701"/>
      <c r="BF30" s="702"/>
      <c r="BG30" s="700" t="s">
        <v>294</v>
      </c>
      <c r="BH30" s="723"/>
      <c r="BI30" s="723"/>
      <c r="BJ30" s="723"/>
      <c r="BK30" s="723"/>
      <c r="BL30" s="723"/>
      <c r="BM30" s="723"/>
      <c r="BN30" s="723"/>
      <c r="BO30" s="723"/>
      <c r="BP30" s="723"/>
      <c r="BQ30" s="724"/>
      <c r="BR30" s="700" t="s">
        <v>295</v>
      </c>
      <c r="BS30" s="723"/>
      <c r="BT30" s="723"/>
      <c r="BU30" s="723"/>
      <c r="BV30" s="723"/>
      <c r="BW30" s="723"/>
      <c r="BX30" s="723"/>
      <c r="BY30" s="723"/>
      <c r="BZ30" s="723"/>
      <c r="CA30" s="723"/>
      <c r="CB30" s="724"/>
      <c r="CD30" s="669"/>
      <c r="CE30" s="670"/>
      <c r="CF30" s="645" t="s">
        <v>296</v>
      </c>
      <c r="CG30" s="646"/>
      <c r="CH30" s="646"/>
      <c r="CI30" s="646"/>
      <c r="CJ30" s="646"/>
      <c r="CK30" s="646"/>
      <c r="CL30" s="646"/>
      <c r="CM30" s="646"/>
      <c r="CN30" s="646"/>
      <c r="CO30" s="646"/>
      <c r="CP30" s="646"/>
      <c r="CQ30" s="647"/>
      <c r="CR30" s="648">
        <v>1295420</v>
      </c>
      <c r="CS30" s="649"/>
      <c r="CT30" s="649"/>
      <c r="CU30" s="649"/>
      <c r="CV30" s="649"/>
      <c r="CW30" s="649"/>
      <c r="CX30" s="649"/>
      <c r="CY30" s="650"/>
      <c r="CZ30" s="651">
        <v>19.7</v>
      </c>
      <c r="DA30" s="663"/>
      <c r="DB30" s="663"/>
      <c r="DC30" s="664"/>
      <c r="DD30" s="654">
        <v>1239987</v>
      </c>
      <c r="DE30" s="649"/>
      <c r="DF30" s="649"/>
      <c r="DG30" s="649"/>
      <c r="DH30" s="649"/>
      <c r="DI30" s="649"/>
      <c r="DJ30" s="649"/>
      <c r="DK30" s="650"/>
      <c r="DL30" s="654">
        <v>1165132</v>
      </c>
      <c r="DM30" s="649"/>
      <c r="DN30" s="649"/>
      <c r="DO30" s="649"/>
      <c r="DP30" s="649"/>
      <c r="DQ30" s="649"/>
      <c r="DR30" s="649"/>
      <c r="DS30" s="649"/>
      <c r="DT30" s="649"/>
      <c r="DU30" s="649"/>
      <c r="DV30" s="650"/>
      <c r="DW30" s="651">
        <v>35</v>
      </c>
      <c r="DX30" s="663"/>
      <c r="DY30" s="663"/>
      <c r="DZ30" s="663"/>
      <c r="EA30" s="663"/>
      <c r="EB30" s="663"/>
      <c r="EC30" s="675"/>
    </row>
    <row r="31" spans="2:133" ht="11.25" customHeight="1" x14ac:dyDescent="0.2">
      <c r="B31" s="715" t="s">
        <v>297</v>
      </c>
      <c r="C31" s="716"/>
      <c r="D31" s="716"/>
      <c r="E31" s="716"/>
      <c r="F31" s="716"/>
      <c r="G31" s="716"/>
      <c r="H31" s="716"/>
      <c r="I31" s="716"/>
      <c r="J31" s="716"/>
      <c r="K31" s="716"/>
      <c r="L31" s="716"/>
      <c r="M31" s="716"/>
      <c r="N31" s="716"/>
      <c r="O31" s="716"/>
      <c r="P31" s="716"/>
      <c r="Q31" s="717"/>
      <c r="R31" s="648" t="s">
        <v>122</v>
      </c>
      <c r="S31" s="649"/>
      <c r="T31" s="649"/>
      <c r="U31" s="649"/>
      <c r="V31" s="649"/>
      <c r="W31" s="649"/>
      <c r="X31" s="649"/>
      <c r="Y31" s="650"/>
      <c r="Z31" s="686" t="s">
        <v>122</v>
      </c>
      <c r="AA31" s="686"/>
      <c r="AB31" s="686"/>
      <c r="AC31" s="686"/>
      <c r="AD31" s="687" t="s">
        <v>122</v>
      </c>
      <c r="AE31" s="687"/>
      <c r="AF31" s="687"/>
      <c r="AG31" s="687"/>
      <c r="AH31" s="687"/>
      <c r="AI31" s="687"/>
      <c r="AJ31" s="687"/>
      <c r="AK31" s="687"/>
      <c r="AL31" s="651" t="s">
        <v>122</v>
      </c>
      <c r="AM31" s="652"/>
      <c r="AN31" s="652"/>
      <c r="AO31" s="688"/>
      <c r="AP31" s="718" t="s">
        <v>298</v>
      </c>
      <c r="AQ31" s="719"/>
      <c r="AR31" s="719"/>
      <c r="AS31" s="719"/>
      <c r="AT31" s="720" t="s">
        <v>299</v>
      </c>
      <c r="AU31" s="200"/>
      <c r="AV31" s="200"/>
      <c r="AW31" s="200"/>
      <c r="AX31" s="706" t="s">
        <v>177</v>
      </c>
      <c r="AY31" s="707"/>
      <c r="AZ31" s="707"/>
      <c r="BA31" s="707"/>
      <c r="BB31" s="707"/>
      <c r="BC31" s="707"/>
      <c r="BD31" s="707"/>
      <c r="BE31" s="707"/>
      <c r="BF31" s="708"/>
      <c r="BG31" s="710">
        <v>99.7</v>
      </c>
      <c r="BH31" s="711"/>
      <c r="BI31" s="711"/>
      <c r="BJ31" s="711"/>
      <c r="BK31" s="711"/>
      <c r="BL31" s="711"/>
      <c r="BM31" s="712">
        <v>97.7</v>
      </c>
      <c r="BN31" s="711"/>
      <c r="BO31" s="711"/>
      <c r="BP31" s="711"/>
      <c r="BQ31" s="713"/>
      <c r="BR31" s="710">
        <v>99.5</v>
      </c>
      <c r="BS31" s="711"/>
      <c r="BT31" s="711"/>
      <c r="BU31" s="711"/>
      <c r="BV31" s="711"/>
      <c r="BW31" s="711"/>
      <c r="BX31" s="712">
        <v>97.5</v>
      </c>
      <c r="BY31" s="711"/>
      <c r="BZ31" s="711"/>
      <c r="CA31" s="711"/>
      <c r="CB31" s="713"/>
      <c r="CD31" s="669"/>
      <c r="CE31" s="670"/>
      <c r="CF31" s="645" t="s">
        <v>300</v>
      </c>
      <c r="CG31" s="646"/>
      <c r="CH31" s="646"/>
      <c r="CI31" s="646"/>
      <c r="CJ31" s="646"/>
      <c r="CK31" s="646"/>
      <c r="CL31" s="646"/>
      <c r="CM31" s="646"/>
      <c r="CN31" s="646"/>
      <c r="CO31" s="646"/>
      <c r="CP31" s="646"/>
      <c r="CQ31" s="647"/>
      <c r="CR31" s="648">
        <v>22773</v>
      </c>
      <c r="CS31" s="661"/>
      <c r="CT31" s="661"/>
      <c r="CU31" s="661"/>
      <c r="CV31" s="661"/>
      <c r="CW31" s="661"/>
      <c r="CX31" s="661"/>
      <c r="CY31" s="662"/>
      <c r="CZ31" s="651">
        <v>0.3</v>
      </c>
      <c r="DA31" s="663"/>
      <c r="DB31" s="663"/>
      <c r="DC31" s="664"/>
      <c r="DD31" s="654">
        <v>20271</v>
      </c>
      <c r="DE31" s="661"/>
      <c r="DF31" s="661"/>
      <c r="DG31" s="661"/>
      <c r="DH31" s="661"/>
      <c r="DI31" s="661"/>
      <c r="DJ31" s="661"/>
      <c r="DK31" s="662"/>
      <c r="DL31" s="654">
        <v>19494</v>
      </c>
      <c r="DM31" s="661"/>
      <c r="DN31" s="661"/>
      <c r="DO31" s="661"/>
      <c r="DP31" s="661"/>
      <c r="DQ31" s="661"/>
      <c r="DR31" s="661"/>
      <c r="DS31" s="661"/>
      <c r="DT31" s="661"/>
      <c r="DU31" s="661"/>
      <c r="DV31" s="662"/>
      <c r="DW31" s="651">
        <v>0.6</v>
      </c>
      <c r="DX31" s="663"/>
      <c r="DY31" s="663"/>
      <c r="DZ31" s="663"/>
      <c r="EA31" s="663"/>
      <c r="EB31" s="663"/>
      <c r="EC31" s="675"/>
    </row>
    <row r="32" spans="2:133" ht="11.25" customHeight="1" x14ac:dyDescent="0.2">
      <c r="B32" s="645" t="s">
        <v>301</v>
      </c>
      <c r="C32" s="646"/>
      <c r="D32" s="646"/>
      <c r="E32" s="646"/>
      <c r="F32" s="646"/>
      <c r="G32" s="646"/>
      <c r="H32" s="646"/>
      <c r="I32" s="646"/>
      <c r="J32" s="646"/>
      <c r="K32" s="646"/>
      <c r="L32" s="646"/>
      <c r="M32" s="646"/>
      <c r="N32" s="646"/>
      <c r="O32" s="646"/>
      <c r="P32" s="646"/>
      <c r="Q32" s="647"/>
      <c r="R32" s="648">
        <v>266530</v>
      </c>
      <c r="S32" s="649"/>
      <c r="T32" s="649"/>
      <c r="U32" s="649"/>
      <c r="V32" s="649"/>
      <c r="W32" s="649"/>
      <c r="X32" s="649"/>
      <c r="Y32" s="650"/>
      <c r="Z32" s="686">
        <v>4</v>
      </c>
      <c r="AA32" s="686"/>
      <c r="AB32" s="686"/>
      <c r="AC32" s="686"/>
      <c r="AD32" s="687" t="s">
        <v>122</v>
      </c>
      <c r="AE32" s="687"/>
      <c r="AF32" s="687"/>
      <c r="AG32" s="687"/>
      <c r="AH32" s="687"/>
      <c r="AI32" s="687"/>
      <c r="AJ32" s="687"/>
      <c r="AK32" s="687"/>
      <c r="AL32" s="651" t="s">
        <v>122</v>
      </c>
      <c r="AM32" s="652"/>
      <c r="AN32" s="652"/>
      <c r="AO32" s="688"/>
      <c r="AP32" s="689"/>
      <c r="AQ32" s="690"/>
      <c r="AR32" s="690"/>
      <c r="AS32" s="690"/>
      <c r="AT32" s="721"/>
      <c r="AU32" s="196" t="s">
        <v>302</v>
      </c>
      <c r="AX32" s="645" t="s">
        <v>303</v>
      </c>
      <c r="AY32" s="646"/>
      <c r="AZ32" s="646"/>
      <c r="BA32" s="646"/>
      <c r="BB32" s="646"/>
      <c r="BC32" s="646"/>
      <c r="BD32" s="646"/>
      <c r="BE32" s="646"/>
      <c r="BF32" s="647"/>
      <c r="BG32" s="714">
        <v>100</v>
      </c>
      <c r="BH32" s="661"/>
      <c r="BI32" s="661"/>
      <c r="BJ32" s="661"/>
      <c r="BK32" s="661"/>
      <c r="BL32" s="661"/>
      <c r="BM32" s="652">
        <v>99.1</v>
      </c>
      <c r="BN32" s="661"/>
      <c r="BO32" s="661"/>
      <c r="BP32" s="661"/>
      <c r="BQ32" s="684"/>
      <c r="BR32" s="714">
        <v>99.5</v>
      </c>
      <c r="BS32" s="661"/>
      <c r="BT32" s="661"/>
      <c r="BU32" s="661"/>
      <c r="BV32" s="661"/>
      <c r="BW32" s="661"/>
      <c r="BX32" s="652">
        <v>98.4</v>
      </c>
      <c r="BY32" s="661"/>
      <c r="BZ32" s="661"/>
      <c r="CA32" s="661"/>
      <c r="CB32" s="684"/>
      <c r="CD32" s="671"/>
      <c r="CE32" s="672"/>
      <c r="CF32" s="645" t="s">
        <v>304</v>
      </c>
      <c r="CG32" s="646"/>
      <c r="CH32" s="646"/>
      <c r="CI32" s="646"/>
      <c r="CJ32" s="646"/>
      <c r="CK32" s="646"/>
      <c r="CL32" s="646"/>
      <c r="CM32" s="646"/>
      <c r="CN32" s="646"/>
      <c r="CO32" s="646"/>
      <c r="CP32" s="646"/>
      <c r="CQ32" s="647"/>
      <c r="CR32" s="648">
        <v>377</v>
      </c>
      <c r="CS32" s="649"/>
      <c r="CT32" s="649"/>
      <c r="CU32" s="649"/>
      <c r="CV32" s="649"/>
      <c r="CW32" s="649"/>
      <c r="CX32" s="649"/>
      <c r="CY32" s="650"/>
      <c r="CZ32" s="651">
        <v>0</v>
      </c>
      <c r="DA32" s="663"/>
      <c r="DB32" s="663"/>
      <c r="DC32" s="664"/>
      <c r="DD32" s="654">
        <v>377</v>
      </c>
      <c r="DE32" s="649"/>
      <c r="DF32" s="649"/>
      <c r="DG32" s="649"/>
      <c r="DH32" s="649"/>
      <c r="DI32" s="649"/>
      <c r="DJ32" s="649"/>
      <c r="DK32" s="650"/>
      <c r="DL32" s="654">
        <v>377</v>
      </c>
      <c r="DM32" s="649"/>
      <c r="DN32" s="649"/>
      <c r="DO32" s="649"/>
      <c r="DP32" s="649"/>
      <c r="DQ32" s="649"/>
      <c r="DR32" s="649"/>
      <c r="DS32" s="649"/>
      <c r="DT32" s="649"/>
      <c r="DU32" s="649"/>
      <c r="DV32" s="650"/>
      <c r="DW32" s="651">
        <v>0</v>
      </c>
      <c r="DX32" s="663"/>
      <c r="DY32" s="663"/>
      <c r="DZ32" s="663"/>
      <c r="EA32" s="663"/>
      <c r="EB32" s="663"/>
      <c r="EC32" s="675"/>
    </row>
    <row r="33" spans="2:133" ht="11.25" customHeight="1" x14ac:dyDescent="0.2">
      <c r="B33" s="645" t="s">
        <v>305</v>
      </c>
      <c r="C33" s="646"/>
      <c r="D33" s="646"/>
      <c r="E33" s="646"/>
      <c r="F33" s="646"/>
      <c r="G33" s="646"/>
      <c r="H33" s="646"/>
      <c r="I33" s="646"/>
      <c r="J33" s="646"/>
      <c r="K33" s="646"/>
      <c r="L33" s="646"/>
      <c r="M33" s="646"/>
      <c r="N33" s="646"/>
      <c r="O33" s="646"/>
      <c r="P33" s="646"/>
      <c r="Q33" s="647"/>
      <c r="R33" s="648">
        <v>33513</v>
      </c>
      <c r="S33" s="649"/>
      <c r="T33" s="649"/>
      <c r="U33" s="649"/>
      <c r="V33" s="649"/>
      <c r="W33" s="649"/>
      <c r="X33" s="649"/>
      <c r="Y33" s="650"/>
      <c r="Z33" s="686">
        <v>0.5</v>
      </c>
      <c r="AA33" s="686"/>
      <c r="AB33" s="686"/>
      <c r="AC33" s="686"/>
      <c r="AD33" s="687" t="s">
        <v>122</v>
      </c>
      <c r="AE33" s="687"/>
      <c r="AF33" s="687"/>
      <c r="AG33" s="687"/>
      <c r="AH33" s="687"/>
      <c r="AI33" s="687"/>
      <c r="AJ33" s="687"/>
      <c r="AK33" s="687"/>
      <c r="AL33" s="651" t="s">
        <v>122</v>
      </c>
      <c r="AM33" s="652"/>
      <c r="AN33" s="652"/>
      <c r="AO33" s="688"/>
      <c r="AP33" s="691"/>
      <c r="AQ33" s="692"/>
      <c r="AR33" s="692"/>
      <c r="AS33" s="692"/>
      <c r="AT33" s="722"/>
      <c r="AU33" s="201"/>
      <c r="AV33" s="201"/>
      <c r="AW33" s="201"/>
      <c r="AX33" s="629" t="s">
        <v>306</v>
      </c>
      <c r="AY33" s="630"/>
      <c r="AZ33" s="630"/>
      <c r="BA33" s="630"/>
      <c r="BB33" s="630"/>
      <c r="BC33" s="630"/>
      <c r="BD33" s="630"/>
      <c r="BE33" s="630"/>
      <c r="BF33" s="631"/>
      <c r="BG33" s="709">
        <v>99.3</v>
      </c>
      <c r="BH33" s="633"/>
      <c r="BI33" s="633"/>
      <c r="BJ33" s="633"/>
      <c r="BK33" s="633"/>
      <c r="BL33" s="633"/>
      <c r="BM33" s="679">
        <v>95.4</v>
      </c>
      <c r="BN33" s="633"/>
      <c r="BO33" s="633"/>
      <c r="BP33" s="633"/>
      <c r="BQ33" s="696"/>
      <c r="BR33" s="709">
        <v>99.2</v>
      </c>
      <c r="BS33" s="633"/>
      <c r="BT33" s="633"/>
      <c r="BU33" s="633"/>
      <c r="BV33" s="633"/>
      <c r="BW33" s="633"/>
      <c r="BX33" s="679">
        <v>95.7</v>
      </c>
      <c r="BY33" s="633"/>
      <c r="BZ33" s="633"/>
      <c r="CA33" s="633"/>
      <c r="CB33" s="696"/>
      <c r="CD33" s="645" t="s">
        <v>307</v>
      </c>
      <c r="CE33" s="646"/>
      <c r="CF33" s="646"/>
      <c r="CG33" s="646"/>
      <c r="CH33" s="646"/>
      <c r="CI33" s="646"/>
      <c r="CJ33" s="646"/>
      <c r="CK33" s="646"/>
      <c r="CL33" s="646"/>
      <c r="CM33" s="646"/>
      <c r="CN33" s="646"/>
      <c r="CO33" s="646"/>
      <c r="CP33" s="646"/>
      <c r="CQ33" s="647"/>
      <c r="CR33" s="648">
        <v>3469423</v>
      </c>
      <c r="CS33" s="661"/>
      <c r="CT33" s="661"/>
      <c r="CU33" s="661"/>
      <c r="CV33" s="661"/>
      <c r="CW33" s="661"/>
      <c r="CX33" s="661"/>
      <c r="CY33" s="662"/>
      <c r="CZ33" s="651">
        <v>52.8</v>
      </c>
      <c r="DA33" s="663"/>
      <c r="DB33" s="663"/>
      <c r="DC33" s="664"/>
      <c r="DD33" s="654">
        <v>2091538</v>
      </c>
      <c r="DE33" s="661"/>
      <c r="DF33" s="661"/>
      <c r="DG33" s="661"/>
      <c r="DH33" s="661"/>
      <c r="DI33" s="661"/>
      <c r="DJ33" s="661"/>
      <c r="DK33" s="662"/>
      <c r="DL33" s="654">
        <v>1324398</v>
      </c>
      <c r="DM33" s="661"/>
      <c r="DN33" s="661"/>
      <c r="DO33" s="661"/>
      <c r="DP33" s="661"/>
      <c r="DQ33" s="661"/>
      <c r="DR33" s="661"/>
      <c r="DS33" s="661"/>
      <c r="DT33" s="661"/>
      <c r="DU33" s="661"/>
      <c r="DV33" s="662"/>
      <c r="DW33" s="651">
        <v>39.799999999999997</v>
      </c>
      <c r="DX33" s="663"/>
      <c r="DY33" s="663"/>
      <c r="DZ33" s="663"/>
      <c r="EA33" s="663"/>
      <c r="EB33" s="663"/>
      <c r="EC33" s="675"/>
    </row>
    <row r="34" spans="2:133" ht="11.25" customHeight="1" x14ac:dyDescent="0.2">
      <c r="B34" s="645" t="s">
        <v>308</v>
      </c>
      <c r="C34" s="646"/>
      <c r="D34" s="646"/>
      <c r="E34" s="646"/>
      <c r="F34" s="646"/>
      <c r="G34" s="646"/>
      <c r="H34" s="646"/>
      <c r="I34" s="646"/>
      <c r="J34" s="646"/>
      <c r="K34" s="646"/>
      <c r="L34" s="646"/>
      <c r="M34" s="646"/>
      <c r="N34" s="646"/>
      <c r="O34" s="646"/>
      <c r="P34" s="646"/>
      <c r="Q34" s="647"/>
      <c r="R34" s="648">
        <v>53431</v>
      </c>
      <c r="S34" s="649"/>
      <c r="T34" s="649"/>
      <c r="U34" s="649"/>
      <c r="V34" s="649"/>
      <c r="W34" s="649"/>
      <c r="X34" s="649"/>
      <c r="Y34" s="650"/>
      <c r="Z34" s="686">
        <v>0.8</v>
      </c>
      <c r="AA34" s="686"/>
      <c r="AB34" s="686"/>
      <c r="AC34" s="686"/>
      <c r="AD34" s="687" t="s">
        <v>122</v>
      </c>
      <c r="AE34" s="687"/>
      <c r="AF34" s="687"/>
      <c r="AG34" s="687"/>
      <c r="AH34" s="687"/>
      <c r="AI34" s="687"/>
      <c r="AJ34" s="687"/>
      <c r="AK34" s="687"/>
      <c r="AL34" s="651" t="s">
        <v>122</v>
      </c>
      <c r="AM34" s="652"/>
      <c r="AN34" s="652"/>
      <c r="AO34" s="68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45" t="s">
        <v>309</v>
      </c>
      <c r="CE34" s="646"/>
      <c r="CF34" s="646"/>
      <c r="CG34" s="646"/>
      <c r="CH34" s="646"/>
      <c r="CI34" s="646"/>
      <c r="CJ34" s="646"/>
      <c r="CK34" s="646"/>
      <c r="CL34" s="646"/>
      <c r="CM34" s="646"/>
      <c r="CN34" s="646"/>
      <c r="CO34" s="646"/>
      <c r="CP34" s="646"/>
      <c r="CQ34" s="647"/>
      <c r="CR34" s="648">
        <v>1033987</v>
      </c>
      <c r="CS34" s="649"/>
      <c r="CT34" s="649"/>
      <c r="CU34" s="649"/>
      <c r="CV34" s="649"/>
      <c r="CW34" s="649"/>
      <c r="CX34" s="649"/>
      <c r="CY34" s="650"/>
      <c r="CZ34" s="651">
        <v>15.7</v>
      </c>
      <c r="DA34" s="663"/>
      <c r="DB34" s="663"/>
      <c r="DC34" s="664"/>
      <c r="DD34" s="654">
        <v>646002</v>
      </c>
      <c r="DE34" s="649"/>
      <c r="DF34" s="649"/>
      <c r="DG34" s="649"/>
      <c r="DH34" s="649"/>
      <c r="DI34" s="649"/>
      <c r="DJ34" s="649"/>
      <c r="DK34" s="650"/>
      <c r="DL34" s="654">
        <v>420157</v>
      </c>
      <c r="DM34" s="649"/>
      <c r="DN34" s="649"/>
      <c r="DO34" s="649"/>
      <c r="DP34" s="649"/>
      <c r="DQ34" s="649"/>
      <c r="DR34" s="649"/>
      <c r="DS34" s="649"/>
      <c r="DT34" s="649"/>
      <c r="DU34" s="649"/>
      <c r="DV34" s="650"/>
      <c r="DW34" s="651">
        <v>12.6</v>
      </c>
      <c r="DX34" s="663"/>
      <c r="DY34" s="663"/>
      <c r="DZ34" s="663"/>
      <c r="EA34" s="663"/>
      <c r="EB34" s="663"/>
      <c r="EC34" s="675"/>
    </row>
    <row r="35" spans="2:133" ht="11.25" customHeight="1" x14ac:dyDescent="0.2">
      <c r="B35" s="645" t="s">
        <v>310</v>
      </c>
      <c r="C35" s="646"/>
      <c r="D35" s="646"/>
      <c r="E35" s="646"/>
      <c r="F35" s="646"/>
      <c r="G35" s="646"/>
      <c r="H35" s="646"/>
      <c r="I35" s="646"/>
      <c r="J35" s="646"/>
      <c r="K35" s="646"/>
      <c r="L35" s="646"/>
      <c r="M35" s="646"/>
      <c r="N35" s="646"/>
      <c r="O35" s="646"/>
      <c r="P35" s="646"/>
      <c r="Q35" s="647"/>
      <c r="R35" s="648">
        <v>63718</v>
      </c>
      <c r="S35" s="649"/>
      <c r="T35" s="649"/>
      <c r="U35" s="649"/>
      <c r="V35" s="649"/>
      <c r="W35" s="649"/>
      <c r="X35" s="649"/>
      <c r="Y35" s="650"/>
      <c r="Z35" s="686">
        <v>1</v>
      </c>
      <c r="AA35" s="686"/>
      <c r="AB35" s="686"/>
      <c r="AC35" s="686"/>
      <c r="AD35" s="687" t="s">
        <v>122</v>
      </c>
      <c r="AE35" s="687"/>
      <c r="AF35" s="687"/>
      <c r="AG35" s="687"/>
      <c r="AH35" s="687"/>
      <c r="AI35" s="687"/>
      <c r="AJ35" s="687"/>
      <c r="AK35" s="687"/>
      <c r="AL35" s="651" t="s">
        <v>122</v>
      </c>
      <c r="AM35" s="652"/>
      <c r="AN35" s="652"/>
      <c r="AO35" s="688"/>
      <c r="AP35" s="206"/>
      <c r="AQ35" s="700" t="s">
        <v>311</v>
      </c>
      <c r="AR35" s="701"/>
      <c r="AS35" s="701"/>
      <c r="AT35" s="701"/>
      <c r="AU35" s="701"/>
      <c r="AV35" s="701"/>
      <c r="AW35" s="701"/>
      <c r="AX35" s="701"/>
      <c r="AY35" s="701"/>
      <c r="AZ35" s="701"/>
      <c r="BA35" s="701"/>
      <c r="BB35" s="701"/>
      <c r="BC35" s="701"/>
      <c r="BD35" s="701"/>
      <c r="BE35" s="701"/>
      <c r="BF35" s="702"/>
      <c r="BG35" s="700" t="s">
        <v>312</v>
      </c>
      <c r="BH35" s="701"/>
      <c r="BI35" s="701"/>
      <c r="BJ35" s="701"/>
      <c r="BK35" s="701"/>
      <c r="BL35" s="701"/>
      <c r="BM35" s="701"/>
      <c r="BN35" s="701"/>
      <c r="BO35" s="701"/>
      <c r="BP35" s="701"/>
      <c r="BQ35" s="701"/>
      <c r="BR35" s="701"/>
      <c r="BS35" s="701"/>
      <c r="BT35" s="701"/>
      <c r="BU35" s="701"/>
      <c r="BV35" s="701"/>
      <c r="BW35" s="701"/>
      <c r="BX35" s="701"/>
      <c r="BY35" s="701"/>
      <c r="BZ35" s="701"/>
      <c r="CA35" s="701"/>
      <c r="CB35" s="702"/>
      <c r="CD35" s="645" t="s">
        <v>313</v>
      </c>
      <c r="CE35" s="646"/>
      <c r="CF35" s="646"/>
      <c r="CG35" s="646"/>
      <c r="CH35" s="646"/>
      <c r="CI35" s="646"/>
      <c r="CJ35" s="646"/>
      <c r="CK35" s="646"/>
      <c r="CL35" s="646"/>
      <c r="CM35" s="646"/>
      <c r="CN35" s="646"/>
      <c r="CO35" s="646"/>
      <c r="CP35" s="646"/>
      <c r="CQ35" s="647"/>
      <c r="CR35" s="648">
        <v>42668</v>
      </c>
      <c r="CS35" s="661"/>
      <c r="CT35" s="661"/>
      <c r="CU35" s="661"/>
      <c r="CV35" s="661"/>
      <c r="CW35" s="661"/>
      <c r="CX35" s="661"/>
      <c r="CY35" s="662"/>
      <c r="CZ35" s="651">
        <v>0.6</v>
      </c>
      <c r="DA35" s="663"/>
      <c r="DB35" s="663"/>
      <c r="DC35" s="664"/>
      <c r="DD35" s="654">
        <v>26672</v>
      </c>
      <c r="DE35" s="661"/>
      <c r="DF35" s="661"/>
      <c r="DG35" s="661"/>
      <c r="DH35" s="661"/>
      <c r="DI35" s="661"/>
      <c r="DJ35" s="661"/>
      <c r="DK35" s="662"/>
      <c r="DL35" s="654">
        <v>26672</v>
      </c>
      <c r="DM35" s="661"/>
      <c r="DN35" s="661"/>
      <c r="DO35" s="661"/>
      <c r="DP35" s="661"/>
      <c r="DQ35" s="661"/>
      <c r="DR35" s="661"/>
      <c r="DS35" s="661"/>
      <c r="DT35" s="661"/>
      <c r="DU35" s="661"/>
      <c r="DV35" s="662"/>
      <c r="DW35" s="651">
        <v>0.8</v>
      </c>
      <c r="DX35" s="663"/>
      <c r="DY35" s="663"/>
      <c r="DZ35" s="663"/>
      <c r="EA35" s="663"/>
      <c r="EB35" s="663"/>
      <c r="EC35" s="675"/>
    </row>
    <row r="36" spans="2:133" ht="11.25" customHeight="1" x14ac:dyDescent="0.2">
      <c r="B36" s="645" t="s">
        <v>314</v>
      </c>
      <c r="C36" s="646"/>
      <c r="D36" s="646"/>
      <c r="E36" s="646"/>
      <c r="F36" s="646"/>
      <c r="G36" s="646"/>
      <c r="H36" s="646"/>
      <c r="I36" s="646"/>
      <c r="J36" s="646"/>
      <c r="K36" s="646"/>
      <c r="L36" s="646"/>
      <c r="M36" s="646"/>
      <c r="N36" s="646"/>
      <c r="O36" s="646"/>
      <c r="P36" s="646"/>
      <c r="Q36" s="647"/>
      <c r="R36" s="648">
        <v>311167</v>
      </c>
      <c r="S36" s="649"/>
      <c r="T36" s="649"/>
      <c r="U36" s="649"/>
      <c r="V36" s="649"/>
      <c r="W36" s="649"/>
      <c r="X36" s="649"/>
      <c r="Y36" s="650"/>
      <c r="Z36" s="686">
        <v>4.7</v>
      </c>
      <c r="AA36" s="686"/>
      <c r="AB36" s="686"/>
      <c r="AC36" s="686"/>
      <c r="AD36" s="687" t="s">
        <v>122</v>
      </c>
      <c r="AE36" s="687"/>
      <c r="AF36" s="687"/>
      <c r="AG36" s="687"/>
      <c r="AH36" s="687"/>
      <c r="AI36" s="687"/>
      <c r="AJ36" s="687"/>
      <c r="AK36" s="687"/>
      <c r="AL36" s="651" t="s">
        <v>122</v>
      </c>
      <c r="AM36" s="652"/>
      <c r="AN36" s="652"/>
      <c r="AO36" s="688"/>
      <c r="AP36" s="206"/>
      <c r="AQ36" s="697" t="s">
        <v>315</v>
      </c>
      <c r="AR36" s="698"/>
      <c r="AS36" s="698"/>
      <c r="AT36" s="698"/>
      <c r="AU36" s="698"/>
      <c r="AV36" s="698"/>
      <c r="AW36" s="698"/>
      <c r="AX36" s="698"/>
      <c r="AY36" s="699"/>
      <c r="AZ36" s="703">
        <v>725355</v>
      </c>
      <c r="BA36" s="704"/>
      <c r="BB36" s="704"/>
      <c r="BC36" s="704"/>
      <c r="BD36" s="704"/>
      <c r="BE36" s="704"/>
      <c r="BF36" s="705"/>
      <c r="BG36" s="706" t="s">
        <v>316</v>
      </c>
      <c r="BH36" s="707"/>
      <c r="BI36" s="707"/>
      <c r="BJ36" s="707"/>
      <c r="BK36" s="707"/>
      <c r="BL36" s="707"/>
      <c r="BM36" s="707"/>
      <c r="BN36" s="707"/>
      <c r="BO36" s="707"/>
      <c r="BP36" s="707"/>
      <c r="BQ36" s="707"/>
      <c r="BR36" s="707"/>
      <c r="BS36" s="707"/>
      <c r="BT36" s="707"/>
      <c r="BU36" s="708"/>
      <c r="BV36" s="703">
        <v>4703</v>
      </c>
      <c r="BW36" s="704"/>
      <c r="BX36" s="704"/>
      <c r="BY36" s="704"/>
      <c r="BZ36" s="704"/>
      <c r="CA36" s="704"/>
      <c r="CB36" s="705"/>
      <c r="CD36" s="645" t="s">
        <v>317</v>
      </c>
      <c r="CE36" s="646"/>
      <c r="CF36" s="646"/>
      <c r="CG36" s="646"/>
      <c r="CH36" s="646"/>
      <c r="CI36" s="646"/>
      <c r="CJ36" s="646"/>
      <c r="CK36" s="646"/>
      <c r="CL36" s="646"/>
      <c r="CM36" s="646"/>
      <c r="CN36" s="646"/>
      <c r="CO36" s="646"/>
      <c r="CP36" s="646"/>
      <c r="CQ36" s="647"/>
      <c r="CR36" s="648">
        <v>2043567</v>
      </c>
      <c r="CS36" s="649"/>
      <c r="CT36" s="649"/>
      <c r="CU36" s="649"/>
      <c r="CV36" s="649"/>
      <c r="CW36" s="649"/>
      <c r="CX36" s="649"/>
      <c r="CY36" s="650"/>
      <c r="CZ36" s="651">
        <v>31.1</v>
      </c>
      <c r="DA36" s="663"/>
      <c r="DB36" s="663"/>
      <c r="DC36" s="664"/>
      <c r="DD36" s="654">
        <v>1151592</v>
      </c>
      <c r="DE36" s="649"/>
      <c r="DF36" s="649"/>
      <c r="DG36" s="649"/>
      <c r="DH36" s="649"/>
      <c r="DI36" s="649"/>
      <c r="DJ36" s="649"/>
      <c r="DK36" s="650"/>
      <c r="DL36" s="654">
        <v>797580</v>
      </c>
      <c r="DM36" s="649"/>
      <c r="DN36" s="649"/>
      <c r="DO36" s="649"/>
      <c r="DP36" s="649"/>
      <c r="DQ36" s="649"/>
      <c r="DR36" s="649"/>
      <c r="DS36" s="649"/>
      <c r="DT36" s="649"/>
      <c r="DU36" s="649"/>
      <c r="DV36" s="650"/>
      <c r="DW36" s="651">
        <v>24</v>
      </c>
      <c r="DX36" s="663"/>
      <c r="DY36" s="663"/>
      <c r="DZ36" s="663"/>
      <c r="EA36" s="663"/>
      <c r="EB36" s="663"/>
      <c r="EC36" s="675"/>
    </row>
    <row r="37" spans="2:133" ht="11.25" customHeight="1" x14ac:dyDescent="0.2">
      <c r="B37" s="645" t="s">
        <v>318</v>
      </c>
      <c r="C37" s="646"/>
      <c r="D37" s="646"/>
      <c r="E37" s="646"/>
      <c r="F37" s="646"/>
      <c r="G37" s="646"/>
      <c r="H37" s="646"/>
      <c r="I37" s="646"/>
      <c r="J37" s="646"/>
      <c r="K37" s="646"/>
      <c r="L37" s="646"/>
      <c r="M37" s="646"/>
      <c r="N37" s="646"/>
      <c r="O37" s="646"/>
      <c r="P37" s="646"/>
      <c r="Q37" s="647"/>
      <c r="R37" s="648">
        <v>131862</v>
      </c>
      <c r="S37" s="649"/>
      <c r="T37" s="649"/>
      <c r="U37" s="649"/>
      <c r="V37" s="649"/>
      <c r="W37" s="649"/>
      <c r="X37" s="649"/>
      <c r="Y37" s="650"/>
      <c r="Z37" s="686">
        <v>2</v>
      </c>
      <c r="AA37" s="686"/>
      <c r="AB37" s="686"/>
      <c r="AC37" s="686"/>
      <c r="AD37" s="687">
        <v>27</v>
      </c>
      <c r="AE37" s="687"/>
      <c r="AF37" s="687"/>
      <c r="AG37" s="687"/>
      <c r="AH37" s="687"/>
      <c r="AI37" s="687"/>
      <c r="AJ37" s="687"/>
      <c r="AK37" s="687"/>
      <c r="AL37" s="651">
        <v>0</v>
      </c>
      <c r="AM37" s="652"/>
      <c r="AN37" s="652"/>
      <c r="AO37" s="688"/>
      <c r="AQ37" s="681" t="s">
        <v>319</v>
      </c>
      <c r="AR37" s="682"/>
      <c r="AS37" s="682"/>
      <c r="AT37" s="682"/>
      <c r="AU37" s="682"/>
      <c r="AV37" s="682"/>
      <c r="AW37" s="682"/>
      <c r="AX37" s="682"/>
      <c r="AY37" s="683"/>
      <c r="AZ37" s="648">
        <v>364993</v>
      </c>
      <c r="BA37" s="649"/>
      <c r="BB37" s="649"/>
      <c r="BC37" s="649"/>
      <c r="BD37" s="661"/>
      <c r="BE37" s="661"/>
      <c r="BF37" s="684"/>
      <c r="BG37" s="645" t="s">
        <v>320</v>
      </c>
      <c r="BH37" s="646"/>
      <c r="BI37" s="646"/>
      <c r="BJ37" s="646"/>
      <c r="BK37" s="646"/>
      <c r="BL37" s="646"/>
      <c r="BM37" s="646"/>
      <c r="BN37" s="646"/>
      <c r="BO37" s="646"/>
      <c r="BP37" s="646"/>
      <c r="BQ37" s="646"/>
      <c r="BR37" s="646"/>
      <c r="BS37" s="646"/>
      <c r="BT37" s="646"/>
      <c r="BU37" s="647"/>
      <c r="BV37" s="648">
        <v>2407</v>
      </c>
      <c r="BW37" s="649"/>
      <c r="BX37" s="649"/>
      <c r="BY37" s="649"/>
      <c r="BZ37" s="649"/>
      <c r="CA37" s="649"/>
      <c r="CB37" s="685"/>
      <c r="CD37" s="645" t="s">
        <v>321</v>
      </c>
      <c r="CE37" s="646"/>
      <c r="CF37" s="646"/>
      <c r="CG37" s="646"/>
      <c r="CH37" s="646"/>
      <c r="CI37" s="646"/>
      <c r="CJ37" s="646"/>
      <c r="CK37" s="646"/>
      <c r="CL37" s="646"/>
      <c r="CM37" s="646"/>
      <c r="CN37" s="646"/>
      <c r="CO37" s="646"/>
      <c r="CP37" s="646"/>
      <c r="CQ37" s="647"/>
      <c r="CR37" s="648">
        <v>983257</v>
      </c>
      <c r="CS37" s="661"/>
      <c r="CT37" s="661"/>
      <c r="CU37" s="661"/>
      <c r="CV37" s="661"/>
      <c r="CW37" s="661"/>
      <c r="CX37" s="661"/>
      <c r="CY37" s="662"/>
      <c r="CZ37" s="651">
        <v>15</v>
      </c>
      <c r="DA37" s="663"/>
      <c r="DB37" s="663"/>
      <c r="DC37" s="664"/>
      <c r="DD37" s="654">
        <v>352506</v>
      </c>
      <c r="DE37" s="661"/>
      <c r="DF37" s="661"/>
      <c r="DG37" s="661"/>
      <c r="DH37" s="661"/>
      <c r="DI37" s="661"/>
      <c r="DJ37" s="661"/>
      <c r="DK37" s="662"/>
      <c r="DL37" s="654">
        <v>261589</v>
      </c>
      <c r="DM37" s="661"/>
      <c r="DN37" s="661"/>
      <c r="DO37" s="661"/>
      <c r="DP37" s="661"/>
      <c r="DQ37" s="661"/>
      <c r="DR37" s="661"/>
      <c r="DS37" s="661"/>
      <c r="DT37" s="661"/>
      <c r="DU37" s="661"/>
      <c r="DV37" s="662"/>
      <c r="DW37" s="651">
        <v>7.9</v>
      </c>
      <c r="DX37" s="663"/>
      <c r="DY37" s="663"/>
      <c r="DZ37" s="663"/>
      <c r="EA37" s="663"/>
      <c r="EB37" s="663"/>
      <c r="EC37" s="675"/>
    </row>
    <row r="38" spans="2:133" ht="11.25" customHeight="1" x14ac:dyDescent="0.2">
      <c r="B38" s="645" t="s">
        <v>322</v>
      </c>
      <c r="C38" s="646"/>
      <c r="D38" s="646"/>
      <c r="E38" s="646"/>
      <c r="F38" s="646"/>
      <c r="G38" s="646"/>
      <c r="H38" s="646"/>
      <c r="I38" s="646"/>
      <c r="J38" s="646"/>
      <c r="K38" s="646"/>
      <c r="L38" s="646"/>
      <c r="M38" s="646"/>
      <c r="N38" s="646"/>
      <c r="O38" s="646"/>
      <c r="P38" s="646"/>
      <c r="Q38" s="647"/>
      <c r="R38" s="648">
        <v>1256900</v>
      </c>
      <c r="S38" s="649"/>
      <c r="T38" s="649"/>
      <c r="U38" s="649"/>
      <c r="V38" s="649"/>
      <c r="W38" s="649"/>
      <c r="X38" s="649"/>
      <c r="Y38" s="650"/>
      <c r="Z38" s="686">
        <v>18.899999999999999</v>
      </c>
      <c r="AA38" s="686"/>
      <c r="AB38" s="686"/>
      <c r="AC38" s="686"/>
      <c r="AD38" s="687" t="s">
        <v>122</v>
      </c>
      <c r="AE38" s="687"/>
      <c r="AF38" s="687"/>
      <c r="AG38" s="687"/>
      <c r="AH38" s="687"/>
      <c r="AI38" s="687"/>
      <c r="AJ38" s="687"/>
      <c r="AK38" s="687"/>
      <c r="AL38" s="651" t="s">
        <v>122</v>
      </c>
      <c r="AM38" s="652"/>
      <c r="AN38" s="652"/>
      <c r="AO38" s="688"/>
      <c r="AQ38" s="681" t="s">
        <v>323</v>
      </c>
      <c r="AR38" s="682"/>
      <c r="AS38" s="682"/>
      <c r="AT38" s="682"/>
      <c r="AU38" s="682"/>
      <c r="AV38" s="682"/>
      <c r="AW38" s="682"/>
      <c r="AX38" s="682"/>
      <c r="AY38" s="683"/>
      <c r="AZ38" s="648">
        <v>117235</v>
      </c>
      <c r="BA38" s="649"/>
      <c r="BB38" s="649"/>
      <c r="BC38" s="649"/>
      <c r="BD38" s="661"/>
      <c r="BE38" s="661"/>
      <c r="BF38" s="684"/>
      <c r="BG38" s="645" t="s">
        <v>324</v>
      </c>
      <c r="BH38" s="646"/>
      <c r="BI38" s="646"/>
      <c r="BJ38" s="646"/>
      <c r="BK38" s="646"/>
      <c r="BL38" s="646"/>
      <c r="BM38" s="646"/>
      <c r="BN38" s="646"/>
      <c r="BO38" s="646"/>
      <c r="BP38" s="646"/>
      <c r="BQ38" s="646"/>
      <c r="BR38" s="646"/>
      <c r="BS38" s="646"/>
      <c r="BT38" s="646"/>
      <c r="BU38" s="647"/>
      <c r="BV38" s="648">
        <v>447</v>
      </c>
      <c r="BW38" s="649"/>
      <c r="BX38" s="649"/>
      <c r="BY38" s="649"/>
      <c r="BZ38" s="649"/>
      <c r="CA38" s="649"/>
      <c r="CB38" s="685"/>
      <c r="CD38" s="645" t="s">
        <v>325</v>
      </c>
      <c r="CE38" s="646"/>
      <c r="CF38" s="646"/>
      <c r="CG38" s="646"/>
      <c r="CH38" s="646"/>
      <c r="CI38" s="646"/>
      <c r="CJ38" s="646"/>
      <c r="CK38" s="646"/>
      <c r="CL38" s="646"/>
      <c r="CM38" s="646"/>
      <c r="CN38" s="646"/>
      <c r="CO38" s="646"/>
      <c r="CP38" s="646"/>
      <c r="CQ38" s="647"/>
      <c r="CR38" s="648">
        <v>181074</v>
      </c>
      <c r="CS38" s="649"/>
      <c r="CT38" s="649"/>
      <c r="CU38" s="649"/>
      <c r="CV38" s="649"/>
      <c r="CW38" s="649"/>
      <c r="CX38" s="649"/>
      <c r="CY38" s="650"/>
      <c r="CZ38" s="651">
        <v>2.8</v>
      </c>
      <c r="DA38" s="663"/>
      <c r="DB38" s="663"/>
      <c r="DC38" s="664"/>
      <c r="DD38" s="654">
        <v>154179</v>
      </c>
      <c r="DE38" s="649"/>
      <c r="DF38" s="649"/>
      <c r="DG38" s="649"/>
      <c r="DH38" s="649"/>
      <c r="DI38" s="649"/>
      <c r="DJ38" s="649"/>
      <c r="DK38" s="650"/>
      <c r="DL38" s="654">
        <v>79989</v>
      </c>
      <c r="DM38" s="649"/>
      <c r="DN38" s="649"/>
      <c r="DO38" s="649"/>
      <c r="DP38" s="649"/>
      <c r="DQ38" s="649"/>
      <c r="DR38" s="649"/>
      <c r="DS38" s="649"/>
      <c r="DT38" s="649"/>
      <c r="DU38" s="649"/>
      <c r="DV38" s="650"/>
      <c r="DW38" s="651">
        <v>2.4</v>
      </c>
      <c r="DX38" s="663"/>
      <c r="DY38" s="663"/>
      <c r="DZ38" s="663"/>
      <c r="EA38" s="663"/>
      <c r="EB38" s="663"/>
      <c r="EC38" s="675"/>
    </row>
    <row r="39" spans="2:133" ht="11.25" customHeight="1" x14ac:dyDescent="0.2">
      <c r="B39" s="645" t="s">
        <v>326</v>
      </c>
      <c r="C39" s="646"/>
      <c r="D39" s="646"/>
      <c r="E39" s="646"/>
      <c r="F39" s="646"/>
      <c r="G39" s="646"/>
      <c r="H39" s="646"/>
      <c r="I39" s="646"/>
      <c r="J39" s="646"/>
      <c r="K39" s="646"/>
      <c r="L39" s="646"/>
      <c r="M39" s="646"/>
      <c r="N39" s="646"/>
      <c r="O39" s="646"/>
      <c r="P39" s="646"/>
      <c r="Q39" s="647"/>
      <c r="R39" s="648" t="s">
        <v>122</v>
      </c>
      <c r="S39" s="649"/>
      <c r="T39" s="649"/>
      <c r="U39" s="649"/>
      <c r="V39" s="649"/>
      <c r="W39" s="649"/>
      <c r="X39" s="649"/>
      <c r="Y39" s="650"/>
      <c r="Z39" s="686" t="s">
        <v>122</v>
      </c>
      <c r="AA39" s="686"/>
      <c r="AB39" s="686"/>
      <c r="AC39" s="686"/>
      <c r="AD39" s="687" t="s">
        <v>122</v>
      </c>
      <c r="AE39" s="687"/>
      <c r="AF39" s="687"/>
      <c r="AG39" s="687"/>
      <c r="AH39" s="687"/>
      <c r="AI39" s="687"/>
      <c r="AJ39" s="687"/>
      <c r="AK39" s="687"/>
      <c r="AL39" s="651" t="s">
        <v>122</v>
      </c>
      <c r="AM39" s="652"/>
      <c r="AN39" s="652"/>
      <c r="AO39" s="688"/>
      <c r="AQ39" s="681" t="s">
        <v>327</v>
      </c>
      <c r="AR39" s="682"/>
      <c r="AS39" s="682"/>
      <c r="AT39" s="682"/>
      <c r="AU39" s="682"/>
      <c r="AV39" s="682"/>
      <c r="AW39" s="682"/>
      <c r="AX39" s="682"/>
      <c r="AY39" s="683"/>
      <c r="AZ39" s="648">
        <v>62053</v>
      </c>
      <c r="BA39" s="649"/>
      <c r="BB39" s="649"/>
      <c r="BC39" s="649"/>
      <c r="BD39" s="661"/>
      <c r="BE39" s="661"/>
      <c r="BF39" s="684"/>
      <c r="BG39" s="645" t="s">
        <v>328</v>
      </c>
      <c r="BH39" s="646"/>
      <c r="BI39" s="646"/>
      <c r="BJ39" s="646"/>
      <c r="BK39" s="646"/>
      <c r="BL39" s="646"/>
      <c r="BM39" s="646"/>
      <c r="BN39" s="646"/>
      <c r="BO39" s="646"/>
      <c r="BP39" s="646"/>
      <c r="BQ39" s="646"/>
      <c r="BR39" s="646"/>
      <c r="BS39" s="646"/>
      <c r="BT39" s="646"/>
      <c r="BU39" s="647"/>
      <c r="BV39" s="648">
        <v>596</v>
      </c>
      <c r="BW39" s="649"/>
      <c r="BX39" s="649"/>
      <c r="BY39" s="649"/>
      <c r="BZ39" s="649"/>
      <c r="CA39" s="649"/>
      <c r="CB39" s="685"/>
      <c r="CD39" s="645" t="s">
        <v>329</v>
      </c>
      <c r="CE39" s="646"/>
      <c r="CF39" s="646"/>
      <c r="CG39" s="646"/>
      <c r="CH39" s="646"/>
      <c r="CI39" s="646"/>
      <c r="CJ39" s="646"/>
      <c r="CK39" s="646"/>
      <c r="CL39" s="646"/>
      <c r="CM39" s="646"/>
      <c r="CN39" s="646"/>
      <c r="CO39" s="646"/>
      <c r="CP39" s="646"/>
      <c r="CQ39" s="647"/>
      <c r="CR39" s="648">
        <v>162877</v>
      </c>
      <c r="CS39" s="661"/>
      <c r="CT39" s="661"/>
      <c r="CU39" s="661"/>
      <c r="CV39" s="661"/>
      <c r="CW39" s="661"/>
      <c r="CX39" s="661"/>
      <c r="CY39" s="662"/>
      <c r="CZ39" s="651">
        <v>2.5</v>
      </c>
      <c r="DA39" s="663"/>
      <c r="DB39" s="663"/>
      <c r="DC39" s="664"/>
      <c r="DD39" s="654">
        <v>108757</v>
      </c>
      <c r="DE39" s="661"/>
      <c r="DF39" s="661"/>
      <c r="DG39" s="661"/>
      <c r="DH39" s="661"/>
      <c r="DI39" s="661"/>
      <c r="DJ39" s="661"/>
      <c r="DK39" s="662"/>
      <c r="DL39" s="654" t="s">
        <v>122</v>
      </c>
      <c r="DM39" s="661"/>
      <c r="DN39" s="661"/>
      <c r="DO39" s="661"/>
      <c r="DP39" s="661"/>
      <c r="DQ39" s="661"/>
      <c r="DR39" s="661"/>
      <c r="DS39" s="661"/>
      <c r="DT39" s="661"/>
      <c r="DU39" s="661"/>
      <c r="DV39" s="662"/>
      <c r="DW39" s="651" t="s">
        <v>122</v>
      </c>
      <c r="DX39" s="663"/>
      <c r="DY39" s="663"/>
      <c r="DZ39" s="663"/>
      <c r="EA39" s="663"/>
      <c r="EB39" s="663"/>
      <c r="EC39" s="675"/>
    </row>
    <row r="40" spans="2:133" ht="11.25" customHeight="1" x14ac:dyDescent="0.2">
      <c r="B40" s="645" t="s">
        <v>330</v>
      </c>
      <c r="C40" s="646"/>
      <c r="D40" s="646"/>
      <c r="E40" s="646"/>
      <c r="F40" s="646"/>
      <c r="G40" s="646"/>
      <c r="H40" s="646"/>
      <c r="I40" s="646"/>
      <c r="J40" s="646"/>
      <c r="K40" s="646"/>
      <c r="L40" s="646"/>
      <c r="M40" s="646"/>
      <c r="N40" s="646"/>
      <c r="O40" s="646"/>
      <c r="P40" s="646"/>
      <c r="Q40" s="647"/>
      <c r="R40" s="648">
        <v>5200</v>
      </c>
      <c r="S40" s="649"/>
      <c r="T40" s="649"/>
      <c r="U40" s="649"/>
      <c r="V40" s="649"/>
      <c r="W40" s="649"/>
      <c r="X40" s="649"/>
      <c r="Y40" s="650"/>
      <c r="Z40" s="686">
        <v>0.1</v>
      </c>
      <c r="AA40" s="686"/>
      <c r="AB40" s="686"/>
      <c r="AC40" s="686"/>
      <c r="AD40" s="687" t="s">
        <v>122</v>
      </c>
      <c r="AE40" s="687"/>
      <c r="AF40" s="687"/>
      <c r="AG40" s="687"/>
      <c r="AH40" s="687"/>
      <c r="AI40" s="687"/>
      <c r="AJ40" s="687"/>
      <c r="AK40" s="687"/>
      <c r="AL40" s="651" t="s">
        <v>122</v>
      </c>
      <c r="AM40" s="652"/>
      <c r="AN40" s="652"/>
      <c r="AO40" s="688"/>
      <c r="AQ40" s="681" t="s">
        <v>331</v>
      </c>
      <c r="AR40" s="682"/>
      <c r="AS40" s="682"/>
      <c r="AT40" s="682"/>
      <c r="AU40" s="682"/>
      <c r="AV40" s="682"/>
      <c r="AW40" s="682"/>
      <c r="AX40" s="682"/>
      <c r="AY40" s="683"/>
      <c r="AZ40" s="648" t="s">
        <v>122</v>
      </c>
      <c r="BA40" s="649"/>
      <c r="BB40" s="649"/>
      <c r="BC40" s="649"/>
      <c r="BD40" s="661"/>
      <c r="BE40" s="661"/>
      <c r="BF40" s="684"/>
      <c r="BG40" s="689" t="s">
        <v>332</v>
      </c>
      <c r="BH40" s="690"/>
      <c r="BI40" s="690"/>
      <c r="BJ40" s="690"/>
      <c r="BK40" s="690"/>
      <c r="BL40" s="202"/>
      <c r="BM40" s="646" t="s">
        <v>333</v>
      </c>
      <c r="BN40" s="646"/>
      <c r="BO40" s="646"/>
      <c r="BP40" s="646"/>
      <c r="BQ40" s="646"/>
      <c r="BR40" s="646"/>
      <c r="BS40" s="646"/>
      <c r="BT40" s="646"/>
      <c r="BU40" s="647"/>
      <c r="BV40" s="648">
        <v>104</v>
      </c>
      <c r="BW40" s="649"/>
      <c r="BX40" s="649"/>
      <c r="BY40" s="649"/>
      <c r="BZ40" s="649"/>
      <c r="CA40" s="649"/>
      <c r="CB40" s="685"/>
      <c r="CD40" s="645" t="s">
        <v>334</v>
      </c>
      <c r="CE40" s="646"/>
      <c r="CF40" s="646"/>
      <c r="CG40" s="646"/>
      <c r="CH40" s="646"/>
      <c r="CI40" s="646"/>
      <c r="CJ40" s="646"/>
      <c r="CK40" s="646"/>
      <c r="CL40" s="646"/>
      <c r="CM40" s="646"/>
      <c r="CN40" s="646"/>
      <c r="CO40" s="646"/>
      <c r="CP40" s="646"/>
      <c r="CQ40" s="647"/>
      <c r="CR40" s="648">
        <v>5250</v>
      </c>
      <c r="CS40" s="649"/>
      <c r="CT40" s="649"/>
      <c r="CU40" s="649"/>
      <c r="CV40" s="649"/>
      <c r="CW40" s="649"/>
      <c r="CX40" s="649"/>
      <c r="CY40" s="650"/>
      <c r="CZ40" s="651">
        <v>0.1</v>
      </c>
      <c r="DA40" s="663"/>
      <c r="DB40" s="663"/>
      <c r="DC40" s="664"/>
      <c r="DD40" s="654">
        <v>4336</v>
      </c>
      <c r="DE40" s="649"/>
      <c r="DF40" s="649"/>
      <c r="DG40" s="649"/>
      <c r="DH40" s="649"/>
      <c r="DI40" s="649"/>
      <c r="DJ40" s="649"/>
      <c r="DK40" s="650"/>
      <c r="DL40" s="654" t="s">
        <v>122</v>
      </c>
      <c r="DM40" s="649"/>
      <c r="DN40" s="649"/>
      <c r="DO40" s="649"/>
      <c r="DP40" s="649"/>
      <c r="DQ40" s="649"/>
      <c r="DR40" s="649"/>
      <c r="DS40" s="649"/>
      <c r="DT40" s="649"/>
      <c r="DU40" s="649"/>
      <c r="DV40" s="650"/>
      <c r="DW40" s="651" t="s">
        <v>122</v>
      </c>
      <c r="DX40" s="663"/>
      <c r="DY40" s="663"/>
      <c r="DZ40" s="663"/>
      <c r="EA40" s="663"/>
      <c r="EB40" s="663"/>
      <c r="EC40" s="675"/>
    </row>
    <row r="41" spans="2:133" ht="11.25" customHeight="1" x14ac:dyDescent="0.2">
      <c r="B41" s="629" t="s">
        <v>335</v>
      </c>
      <c r="C41" s="630"/>
      <c r="D41" s="630"/>
      <c r="E41" s="630"/>
      <c r="F41" s="630"/>
      <c r="G41" s="630"/>
      <c r="H41" s="630"/>
      <c r="I41" s="630"/>
      <c r="J41" s="630"/>
      <c r="K41" s="630"/>
      <c r="L41" s="630"/>
      <c r="M41" s="630"/>
      <c r="N41" s="630"/>
      <c r="O41" s="630"/>
      <c r="P41" s="630"/>
      <c r="Q41" s="631"/>
      <c r="R41" s="632">
        <v>6658784</v>
      </c>
      <c r="S41" s="673"/>
      <c r="T41" s="673"/>
      <c r="U41" s="673"/>
      <c r="V41" s="673"/>
      <c r="W41" s="673"/>
      <c r="X41" s="673"/>
      <c r="Y41" s="676"/>
      <c r="Z41" s="677">
        <v>100</v>
      </c>
      <c r="AA41" s="677"/>
      <c r="AB41" s="677"/>
      <c r="AC41" s="677"/>
      <c r="AD41" s="678">
        <v>3320660</v>
      </c>
      <c r="AE41" s="678"/>
      <c r="AF41" s="678"/>
      <c r="AG41" s="678"/>
      <c r="AH41" s="678"/>
      <c r="AI41" s="678"/>
      <c r="AJ41" s="678"/>
      <c r="AK41" s="678"/>
      <c r="AL41" s="635">
        <v>100</v>
      </c>
      <c r="AM41" s="679"/>
      <c r="AN41" s="679"/>
      <c r="AO41" s="680"/>
      <c r="AQ41" s="681" t="s">
        <v>336</v>
      </c>
      <c r="AR41" s="682"/>
      <c r="AS41" s="682"/>
      <c r="AT41" s="682"/>
      <c r="AU41" s="682"/>
      <c r="AV41" s="682"/>
      <c r="AW41" s="682"/>
      <c r="AX41" s="682"/>
      <c r="AY41" s="683"/>
      <c r="AZ41" s="648">
        <v>48469</v>
      </c>
      <c r="BA41" s="649"/>
      <c r="BB41" s="649"/>
      <c r="BC41" s="649"/>
      <c r="BD41" s="661"/>
      <c r="BE41" s="661"/>
      <c r="BF41" s="684"/>
      <c r="BG41" s="689"/>
      <c r="BH41" s="690"/>
      <c r="BI41" s="690"/>
      <c r="BJ41" s="690"/>
      <c r="BK41" s="690"/>
      <c r="BL41" s="202"/>
      <c r="BM41" s="646" t="s">
        <v>337</v>
      </c>
      <c r="BN41" s="646"/>
      <c r="BO41" s="646"/>
      <c r="BP41" s="646"/>
      <c r="BQ41" s="646"/>
      <c r="BR41" s="646"/>
      <c r="BS41" s="646"/>
      <c r="BT41" s="646"/>
      <c r="BU41" s="647"/>
      <c r="BV41" s="648">
        <v>5</v>
      </c>
      <c r="BW41" s="649"/>
      <c r="BX41" s="649"/>
      <c r="BY41" s="649"/>
      <c r="BZ41" s="649"/>
      <c r="CA41" s="649"/>
      <c r="CB41" s="685"/>
      <c r="CD41" s="645" t="s">
        <v>338</v>
      </c>
      <c r="CE41" s="646"/>
      <c r="CF41" s="646"/>
      <c r="CG41" s="646"/>
      <c r="CH41" s="646"/>
      <c r="CI41" s="646"/>
      <c r="CJ41" s="646"/>
      <c r="CK41" s="646"/>
      <c r="CL41" s="646"/>
      <c r="CM41" s="646"/>
      <c r="CN41" s="646"/>
      <c r="CO41" s="646"/>
      <c r="CP41" s="646"/>
      <c r="CQ41" s="647"/>
      <c r="CR41" s="648" t="s">
        <v>122</v>
      </c>
      <c r="CS41" s="661"/>
      <c r="CT41" s="661"/>
      <c r="CU41" s="661"/>
      <c r="CV41" s="661"/>
      <c r="CW41" s="661"/>
      <c r="CX41" s="661"/>
      <c r="CY41" s="662"/>
      <c r="CZ41" s="651" t="s">
        <v>122</v>
      </c>
      <c r="DA41" s="663"/>
      <c r="DB41" s="663"/>
      <c r="DC41" s="664"/>
      <c r="DD41" s="654" t="s">
        <v>122</v>
      </c>
      <c r="DE41" s="661"/>
      <c r="DF41" s="661"/>
      <c r="DG41" s="661"/>
      <c r="DH41" s="661"/>
      <c r="DI41" s="661"/>
      <c r="DJ41" s="661"/>
      <c r="DK41" s="662"/>
      <c r="DL41" s="655"/>
      <c r="DM41" s="656"/>
      <c r="DN41" s="656"/>
      <c r="DO41" s="656"/>
      <c r="DP41" s="656"/>
      <c r="DQ41" s="656"/>
      <c r="DR41" s="656"/>
      <c r="DS41" s="656"/>
      <c r="DT41" s="656"/>
      <c r="DU41" s="656"/>
      <c r="DV41" s="657"/>
      <c r="DW41" s="658"/>
      <c r="DX41" s="659"/>
      <c r="DY41" s="659"/>
      <c r="DZ41" s="659"/>
      <c r="EA41" s="659"/>
      <c r="EB41" s="659"/>
      <c r="EC41" s="660"/>
    </row>
    <row r="42" spans="2:133" ht="11.25" customHeight="1" x14ac:dyDescent="0.2">
      <c r="AQ42" s="693" t="s">
        <v>339</v>
      </c>
      <c r="AR42" s="694"/>
      <c r="AS42" s="694"/>
      <c r="AT42" s="694"/>
      <c r="AU42" s="694"/>
      <c r="AV42" s="694"/>
      <c r="AW42" s="694"/>
      <c r="AX42" s="694"/>
      <c r="AY42" s="695"/>
      <c r="AZ42" s="632">
        <v>132605</v>
      </c>
      <c r="BA42" s="673"/>
      <c r="BB42" s="673"/>
      <c r="BC42" s="673"/>
      <c r="BD42" s="633"/>
      <c r="BE42" s="633"/>
      <c r="BF42" s="696"/>
      <c r="BG42" s="691"/>
      <c r="BH42" s="692"/>
      <c r="BI42" s="692"/>
      <c r="BJ42" s="692"/>
      <c r="BK42" s="692"/>
      <c r="BL42" s="203"/>
      <c r="BM42" s="630" t="s">
        <v>340</v>
      </c>
      <c r="BN42" s="630"/>
      <c r="BO42" s="630"/>
      <c r="BP42" s="630"/>
      <c r="BQ42" s="630"/>
      <c r="BR42" s="630"/>
      <c r="BS42" s="630"/>
      <c r="BT42" s="630"/>
      <c r="BU42" s="631"/>
      <c r="BV42" s="632">
        <v>411</v>
      </c>
      <c r="BW42" s="673"/>
      <c r="BX42" s="673"/>
      <c r="BY42" s="673"/>
      <c r="BZ42" s="673"/>
      <c r="CA42" s="673"/>
      <c r="CB42" s="674"/>
      <c r="CD42" s="645" t="s">
        <v>341</v>
      </c>
      <c r="CE42" s="646"/>
      <c r="CF42" s="646"/>
      <c r="CG42" s="646"/>
      <c r="CH42" s="646"/>
      <c r="CI42" s="646"/>
      <c r="CJ42" s="646"/>
      <c r="CK42" s="646"/>
      <c r="CL42" s="646"/>
      <c r="CM42" s="646"/>
      <c r="CN42" s="646"/>
      <c r="CO42" s="646"/>
      <c r="CP42" s="646"/>
      <c r="CQ42" s="647"/>
      <c r="CR42" s="648">
        <v>874049</v>
      </c>
      <c r="CS42" s="661"/>
      <c r="CT42" s="661"/>
      <c r="CU42" s="661"/>
      <c r="CV42" s="661"/>
      <c r="CW42" s="661"/>
      <c r="CX42" s="661"/>
      <c r="CY42" s="662"/>
      <c r="CZ42" s="651">
        <v>13.3</v>
      </c>
      <c r="DA42" s="663"/>
      <c r="DB42" s="663"/>
      <c r="DC42" s="664"/>
      <c r="DD42" s="654">
        <v>43467</v>
      </c>
      <c r="DE42" s="661"/>
      <c r="DF42" s="661"/>
      <c r="DG42" s="661"/>
      <c r="DH42" s="661"/>
      <c r="DI42" s="661"/>
      <c r="DJ42" s="661"/>
      <c r="DK42" s="662"/>
      <c r="DL42" s="655"/>
      <c r="DM42" s="656"/>
      <c r="DN42" s="656"/>
      <c r="DO42" s="656"/>
      <c r="DP42" s="656"/>
      <c r="DQ42" s="656"/>
      <c r="DR42" s="656"/>
      <c r="DS42" s="656"/>
      <c r="DT42" s="656"/>
      <c r="DU42" s="656"/>
      <c r="DV42" s="657"/>
      <c r="DW42" s="658"/>
      <c r="DX42" s="659"/>
      <c r="DY42" s="659"/>
      <c r="DZ42" s="659"/>
      <c r="EA42" s="659"/>
      <c r="EB42" s="659"/>
      <c r="EC42" s="660"/>
    </row>
    <row r="43" spans="2:133" ht="11.25" customHeight="1" x14ac:dyDescent="0.2">
      <c r="B43" s="196" t="s">
        <v>342</v>
      </c>
      <c r="CD43" s="645" t="s">
        <v>343</v>
      </c>
      <c r="CE43" s="646"/>
      <c r="CF43" s="646"/>
      <c r="CG43" s="646"/>
      <c r="CH43" s="646"/>
      <c r="CI43" s="646"/>
      <c r="CJ43" s="646"/>
      <c r="CK43" s="646"/>
      <c r="CL43" s="646"/>
      <c r="CM43" s="646"/>
      <c r="CN43" s="646"/>
      <c r="CO43" s="646"/>
      <c r="CP43" s="646"/>
      <c r="CQ43" s="647"/>
      <c r="CR43" s="648">
        <v>10010</v>
      </c>
      <c r="CS43" s="661"/>
      <c r="CT43" s="661"/>
      <c r="CU43" s="661"/>
      <c r="CV43" s="661"/>
      <c r="CW43" s="661"/>
      <c r="CX43" s="661"/>
      <c r="CY43" s="662"/>
      <c r="CZ43" s="651">
        <v>0.2</v>
      </c>
      <c r="DA43" s="663"/>
      <c r="DB43" s="663"/>
      <c r="DC43" s="664"/>
      <c r="DD43" s="654">
        <v>370</v>
      </c>
      <c r="DE43" s="661"/>
      <c r="DF43" s="661"/>
      <c r="DG43" s="661"/>
      <c r="DH43" s="661"/>
      <c r="DI43" s="661"/>
      <c r="DJ43" s="661"/>
      <c r="DK43" s="662"/>
      <c r="DL43" s="655"/>
      <c r="DM43" s="656"/>
      <c r="DN43" s="656"/>
      <c r="DO43" s="656"/>
      <c r="DP43" s="656"/>
      <c r="DQ43" s="656"/>
      <c r="DR43" s="656"/>
      <c r="DS43" s="656"/>
      <c r="DT43" s="656"/>
      <c r="DU43" s="656"/>
      <c r="DV43" s="657"/>
      <c r="DW43" s="658"/>
      <c r="DX43" s="659"/>
      <c r="DY43" s="659"/>
      <c r="DZ43" s="659"/>
      <c r="EA43" s="659"/>
      <c r="EB43" s="659"/>
      <c r="EC43" s="660"/>
    </row>
    <row r="44" spans="2:133" ht="11.25" customHeight="1" x14ac:dyDescent="0.2">
      <c r="B44" s="665" t="s">
        <v>344</v>
      </c>
      <c r="C44" s="665"/>
      <c r="D44" s="665"/>
      <c r="E44" s="665"/>
      <c r="F44" s="665"/>
      <c r="G44" s="665"/>
      <c r="H44" s="665"/>
      <c r="I44" s="665"/>
      <c r="J44" s="665"/>
      <c r="K44" s="665"/>
      <c r="L44" s="665"/>
      <c r="M44" s="665"/>
      <c r="N44" s="665"/>
      <c r="O44" s="665"/>
      <c r="P44" s="665"/>
      <c r="Q44" s="665"/>
      <c r="R44" s="665"/>
      <c r="S44" s="665"/>
      <c r="T44" s="665"/>
      <c r="U44" s="665"/>
      <c r="V44" s="665"/>
      <c r="W44" s="665"/>
      <c r="X44" s="665"/>
      <c r="Y44" s="665"/>
      <c r="Z44" s="665"/>
      <c r="AA44" s="665"/>
      <c r="AB44" s="665"/>
      <c r="AC44" s="665"/>
      <c r="AD44" s="665"/>
      <c r="AE44" s="665"/>
      <c r="AF44" s="665"/>
      <c r="AG44" s="665"/>
      <c r="AH44" s="665"/>
      <c r="AI44" s="665"/>
      <c r="AJ44" s="665"/>
      <c r="AK44" s="665"/>
      <c r="AL44" s="665"/>
      <c r="AM44" s="665"/>
      <c r="AN44" s="665"/>
      <c r="AO44" s="665"/>
      <c r="AP44" s="665"/>
      <c r="AQ44" s="665"/>
      <c r="AR44" s="665"/>
      <c r="AS44" s="665"/>
      <c r="AT44" s="665"/>
      <c r="AU44" s="665"/>
      <c r="AV44" s="665"/>
      <c r="AW44" s="665"/>
      <c r="AX44" s="665"/>
      <c r="AY44" s="665"/>
      <c r="AZ44" s="665"/>
      <c r="BA44" s="665"/>
      <c r="BB44" s="665"/>
      <c r="BC44" s="665"/>
      <c r="BD44" s="665"/>
      <c r="BE44" s="665"/>
      <c r="BF44" s="665"/>
      <c r="BG44" s="665"/>
      <c r="BH44" s="665"/>
      <c r="BI44" s="665"/>
      <c r="BJ44" s="665"/>
      <c r="BK44" s="665"/>
      <c r="BL44" s="665"/>
      <c r="BM44" s="665"/>
      <c r="BN44" s="665"/>
      <c r="BO44" s="665"/>
      <c r="BP44" s="665"/>
      <c r="BQ44" s="665"/>
      <c r="BR44" s="665"/>
      <c r="BS44" s="665"/>
      <c r="BT44" s="665"/>
      <c r="BU44" s="665"/>
      <c r="BV44" s="665"/>
      <c r="BW44" s="665"/>
      <c r="BX44" s="665"/>
      <c r="BY44" s="665"/>
      <c r="BZ44" s="665"/>
      <c r="CA44" s="665"/>
      <c r="CB44" s="665"/>
      <c r="CC44" s="666"/>
      <c r="CD44" s="667" t="s">
        <v>292</v>
      </c>
      <c r="CE44" s="668"/>
      <c r="CF44" s="645" t="s">
        <v>345</v>
      </c>
      <c r="CG44" s="646"/>
      <c r="CH44" s="646"/>
      <c r="CI44" s="646"/>
      <c r="CJ44" s="646"/>
      <c r="CK44" s="646"/>
      <c r="CL44" s="646"/>
      <c r="CM44" s="646"/>
      <c r="CN44" s="646"/>
      <c r="CO44" s="646"/>
      <c r="CP44" s="646"/>
      <c r="CQ44" s="647"/>
      <c r="CR44" s="648">
        <v>827650</v>
      </c>
      <c r="CS44" s="649"/>
      <c r="CT44" s="649"/>
      <c r="CU44" s="649"/>
      <c r="CV44" s="649"/>
      <c r="CW44" s="649"/>
      <c r="CX44" s="649"/>
      <c r="CY44" s="650"/>
      <c r="CZ44" s="651">
        <v>12.6</v>
      </c>
      <c r="DA44" s="652"/>
      <c r="DB44" s="652"/>
      <c r="DC44" s="653"/>
      <c r="DD44" s="654">
        <v>43069</v>
      </c>
      <c r="DE44" s="649"/>
      <c r="DF44" s="649"/>
      <c r="DG44" s="649"/>
      <c r="DH44" s="649"/>
      <c r="DI44" s="649"/>
      <c r="DJ44" s="649"/>
      <c r="DK44" s="650"/>
      <c r="DL44" s="655"/>
      <c r="DM44" s="656"/>
      <c r="DN44" s="656"/>
      <c r="DO44" s="656"/>
      <c r="DP44" s="656"/>
      <c r="DQ44" s="656"/>
      <c r="DR44" s="656"/>
      <c r="DS44" s="656"/>
      <c r="DT44" s="656"/>
      <c r="DU44" s="656"/>
      <c r="DV44" s="657"/>
      <c r="DW44" s="658"/>
      <c r="DX44" s="659"/>
      <c r="DY44" s="659"/>
      <c r="DZ44" s="659"/>
      <c r="EA44" s="659"/>
      <c r="EB44" s="659"/>
      <c r="EC44" s="660"/>
    </row>
    <row r="45" spans="2:133" ht="11.25" customHeight="1" x14ac:dyDescent="0.2">
      <c r="B45" s="665" t="s">
        <v>346</v>
      </c>
      <c r="C45" s="665"/>
      <c r="D45" s="665"/>
      <c r="E45" s="665"/>
      <c r="F45" s="665"/>
      <c r="G45" s="665"/>
      <c r="H45" s="665"/>
      <c r="I45" s="665"/>
      <c r="J45" s="665"/>
      <c r="K45" s="665"/>
      <c r="L45" s="665"/>
      <c r="M45" s="665"/>
      <c r="N45" s="665"/>
      <c r="O45" s="665"/>
      <c r="P45" s="665"/>
      <c r="Q45" s="665"/>
      <c r="R45" s="665"/>
      <c r="S45" s="665"/>
      <c r="T45" s="665"/>
      <c r="U45" s="665"/>
      <c r="V45" s="665"/>
      <c r="W45" s="665"/>
      <c r="X45" s="665"/>
      <c r="Y45" s="665"/>
      <c r="Z45" s="665"/>
      <c r="AA45" s="665"/>
      <c r="AB45" s="665"/>
      <c r="AC45" s="665"/>
      <c r="AD45" s="665"/>
      <c r="AE45" s="665"/>
      <c r="AF45" s="665"/>
      <c r="AG45" s="665"/>
      <c r="AH45" s="665"/>
      <c r="AI45" s="665"/>
      <c r="AJ45" s="665"/>
      <c r="AK45" s="665"/>
      <c r="AL45" s="665"/>
      <c r="AM45" s="665"/>
      <c r="AN45" s="665"/>
      <c r="AO45" s="665"/>
      <c r="AP45" s="665"/>
      <c r="AQ45" s="665"/>
      <c r="AR45" s="665"/>
      <c r="AS45" s="665"/>
      <c r="AT45" s="665"/>
      <c r="AU45" s="665"/>
      <c r="AV45" s="665"/>
      <c r="AW45" s="665"/>
      <c r="AX45" s="665"/>
      <c r="AY45" s="665"/>
      <c r="AZ45" s="665"/>
      <c r="BA45" s="665"/>
      <c r="BB45" s="665"/>
      <c r="BC45" s="665"/>
      <c r="BD45" s="665"/>
      <c r="BE45" s="665"/>
      <c r="BF45" s="665"/>
      <c r="BG45" s="665"/>
      <c r="BH45" s="665"/>
      <c r="BI45" s="665"/>
      <c r="BJ45" s="665"/>
      <c r="BK45" s="665"/>
      <c r="BL45" s="665"/>
      <c r="BM45" s="665"/>
      <c r="BN45" s="665"/>
      <c r="BO45" s="665"/>
      <c r="BP45" s="665"/>
      <c r="BQ45" s="665"/>
      <c r="BR45" s="665"/>
      <c r="BS45" s="665"/>
      <c r="BT45" s="665"/>
      <c r="BU45" s="665"/>
      <c r="BV45" s="665"/>
      <c r="BW45" s="665"/>
      <c r="BX45" s="665"/>
      <c r="BY45" s="665"/>
      <c r="BZ45" s="665"/>
      <c r="CA45" s="665"/>
      <c r="CB45" s="665"/>
      <c r="CC45" s="666"/>
      <c r="CD45" s="669"/>
      <c r="CE45" s="670"/>
      <c r="CF45" s="645" t="s">
        <v>347</v>
      </c>
      <c r="CG45" s="646"/>
      <c r="CH45" s="646"/>
      <c r="CI45" s="646"/>
      <c r="CJ45" s="646"/>
      <c r="CK45" s="646"/>
      <c r="CL45" s="646"/>
      <c r="CM45" s="646"/>
      <c r="CN45" s="646"/>
      <c r="CO45" s="646"/>
      <c r="CP45" s="646"/>
      <c r="CQ45" s="647"/>
      <c r="CR45" s="648">
        <v>448554</v>
      </c>
      <c r="CS45" s="661"/>
      <c r="CT45" s="661"/>
      <c r="CU45" s="661"/>
      <c r="CV45" s="661"/>
      <c r="CW45" s="661"/>
      <c r="CX45" s="661"/>
      <c r="CY45" s="662"/>
      <c r="CZ45" s="651">
        <v>6.8</v>
      </c>
      <c r="DA45" s="663"/>
      <c r="DB45" s="663"/>
      <c r="DC45" s="664"/>
      <c r="DD45" s="654">
        <v>11938</v>
      </c>
      <c r="DE45" s="661"/>
      <c r="DF45" s="661"/>
      <c r="DG45" s="661"/>
      <c r="DH45" s="661"/>
      <c r="DI45" s="661"/>
      <c r="DJ45" s="661"/>
      <c r="DK45" s="662"/>
      <c r="DL45" s="655"/>
      <c r="DM45" s="656"/>
      <c r="DN45" s="656"/>
      <c r="DO45" s="656"/>
      <c r="DP45" s="656"/>
      <c r="DQ45" s="656"/>
      <c r="DR45" s="656"/>
      <c r="DS45" s="656"/>
      <c r="DT45" s="656"/>
      <c r="DU45" s="656"/>
      <c r="DV45" s="657"/>
      <c r="DW45" s="658"/>
      <c r="DX45" s="659"/>
      <c r="DY45" s="659"/>
      <c r="DZ45" s="659"/>
      <c r="EA45" s="659"/>
      <c r="EB45" s="659"/>
      <c r="EC45" s="660"/>
    </row>
    <row r="46" spans="2:133" ht="11.25" customHeight="1" x14ac:dyDescent="0.2">
      <c r="B46" s="207"/>
      <c r="CD46" s="669"/>
      <c r="CE46" s="670"/>
      <c r="CF46" s="645" t="s">
        <v>348</v>
      </c>
      <c r="CG46" s="646"/>
      <c r="CH46" s="646"/>
      <c r="CI46" s="646"/>
      <c r="CJ46" s="646"/>
      <c r="CK46" s="646"/>
      <c r="CL46" s="646"/>
      <c r="CM46" s="646"/>
      <c r="CN46" s="646"/>
      <c r="CO46" s="646"/>
      <c r="CP46" s="646"/>
      <c r="CQ46" s="647"/>
      <c r="CR46" s="648">
        <v>344273</v>
      </c>
      <c r="CS46" s="649"/>
      <c r="CT46" s="649"/>
      <c r="CU46" s="649"/>
      <c r="CV46" s="649"/>
      <c r="CW46" s="649"/>
      <c r="CX46" s="649"/>
      <c r="CY46" s="650"/>
      <c r="CZ46" s="651">
        <v>5.2</v>
      </c>
      <c r="DA46" s="652"/>
      <c r="DB46" s="652"/>
      <c r="DC46" s="653"/>
      <c r="DD46" s="654">
        <v>31108</v>
      </c>
      <c r="DE46" s="649"/>
      <c r="DF46" s="649"/>
      <c r="DG46" s="649"/>
      <c r="DH46" s="649"/>
      <c r="DI46" s="649"/>
      <c r="DJ46" s="649"/>
      <c r="DK46" s="650"/>
      <c r="DL46" s="655"/>
      <c r="DM46" s="656"/>
      <c r="DN46" s="656"/>
      <c r="DO46" s="656"/>
      <c r="DP46" s="656"/>
      <c r="DQ46" s="656"/>
      <c r="DR46" s="656"/>
      <c r="DS46" s="656"/>
      <c r="DT46" s="656"/>
      <c r="DU46" s="656"/>
      <c r="DV46" s="657"/>
      <c r="DW46" s="658"/>
      <c r="DX46" s="659"/>
      <c r="DY46" s="659"/>
      <c r="DZ46" s="659"/>
      <c r="EA46" s="659"/>
      <c r="EB46" s="659"/>
      <c r="EC46" s="660"/>
    </row>
    <row r="47" spans="2:133" ht="11.25" customHeight="1" x14ac:dyDescent="0.2">
      <c r="B47" s="207"/>
      <c r="CD47" s="669"/>
      <c r="CE47" s="670"/>
      <c r="CF47" s="645" t="s">
        <v>349</v>
      </c>
      <c r="CG47" s="646"/>
      <c r="CH47" s="646"/>
      <c r="CI47" s="646"/>
      <c r="CJ47" s="646"/>
      <c r="CK47" s="646"/>
      <c r="CL47" s="646"/>
      <c r="CM47" s="646"/>
      <c r="CN47" s="646"/>
      <c r="CO47" s="646"/>
      <c r="CP47" s="646"/>
      <c r="CQ47" s="647"/>
      <c r="CR47" s="648">
        <v>46399</v>
      </c>
      <c r="CS47" s="661"/>
      <c r="CT47" s="661"/>
      <c r="CU47" s="661"/>
      <c r="CV47" s="661"/>
      <c r="CW47" s="661"/>
      <c r="CX47" s="661"/>
      <c r="CY47" s="662"/>
      <c r="CZ47" s="651">
        <v>0.7</v>
      </c>
      <c r="DA47" s="663"/>
      <c r="DB47" s="663"/>
      <c r="DC47" s="664"/>
      <c r="DD47" s="654">
        <v>398</v>
      </c>
      <c r="DE47" s="661"/>
      <c r="DF47" s="661"/>
      <c r="DG47" s="661"/>
      <c r="DH47" s="661"/>
      <c r="DI47" s="661"/>
      <c r="DJ47" s="661"/>
      <c r="DK47" s="662"/>
      <c r="DL47" s="655"/>
      <c r="DM47" s="656"/>
      <c r="DN47" s="656"/>
      <c r="DO47" s="656"/>
      <c r="DP47" s="656"/>
      <c r="DQ47" s="656"/>
      <c r="DR47" s="656"/>
      <c r="DS47" s="656"/>
      <c r="DT47" s="656"/>
      <c r="DU47" s="656"/>
      <c r="DV47" s="657"/>
      <c r="DW47" s="658"/>
      <c r="DX47" s="659"/>
      <c r="DY47" s="659"/>
      <c r="DZ47" s="659"/>
      <c r="EA47" s="659"/>
      <c r="EB47" s="659"/>
      <c r="EC47" s="660"/>
    </row>
    <row r="48" spans="2:133" ht="11" x14ac:dyDescent="0.2">
      <c r="B48" s="207"/>
      <c r="CD48" s="671"/>
      <c r="CE48" s="672"/>
      <c r="CF48" s="645" t="s">
        <v>350</v>
      </c>
      <c r="CG48" s="646"/>
      <c r="CH48" s="646"/>
      <c r="CI48" s="646"/>
      <c r="CJ48" s="646"/>
      <c r="CK48" s="646"/>
      <c r="CL48" s="646"/>
      <c r="CM48" s="646"/>
      <c r="CN48" s="646"/>
      <c r="CO48" s="646"/>
      <c r="CP48" s="646"/>
      <c r="CQ48" s="647"/>
      <c r="CR48" s="648" t="s">
        <v>122</v>
      </c>
      <c r="CS48" s="649"/>
      <c r="CT48" s="649"/>
      <c r="CU48" s="649"/>
      <c r="CV48" s="649"/>
      <c r="CW48" s="649"/>
      <c r="CX48" s="649"/>
      <c r="CY48" s="650"/>
      <c r="CZ48" s="651" t="s">
        <v>122</v>
      </c>
      <c r="DA48" s="652"/>
      <c r="DB48" s="652"/>
      <c r="DC48" s="653"/>
      <c r="DD48" s="654" t="s">
        <v>122</v>
      </c>
      <c r="DE48" s="649"/>
      <c r="DF48" s="649"/>
      <c r="DG48" s="649"/>
      <c r="DH48" s="649"/>
      <c r="DI48" s="649"/>
      <c r="DJ48" s="649"/>
      <c r="DK48" s="650"/>
      <c r="DL48" s="655"/>
      <c r="DM48" s="656"/>
      <c r="DN48" s="656"/>
      <c r="DO48" s="656"/>
      <c r="DP48" s="656"/>
      <c r="DQ48" s="656"/>
      <c r="DR48" s="656"/>
      <c r="DS48" s="656"/>
      <c r="DT48" s="656"/>
      <c r="DU48" s="656"/>
      <c r="DV48" s="657"/>
      <c r="DW48" s="658"/>
      <c r="DX48" s="659"/>
      <c r="DY48" s="659"/>
      <c r="DZ48" s="659"/>
      <c r="EA48" s="659"/>
      <c r="EB48" s="659"/>
      <c r="EC48" s="660"/>
    </row>
    <row r="49" spans="2:133" ht="11.25" customHeight="1" x14ac:dyDescent="0.2">
      <c r="B49" s="207"/>
      <c r="CD49" s="629" t="s">
        <v>351</v>
      </c>
      <c r="CE49" s="630"/>
      <c r="CF49" s="630"/>
      <c r="CG49" s="630"/>
      <c r="CH49" s="630"/>
      <c r="CI49" s="630"/>
      <c r="CJ49" s="630"/>
      <c r="CK49" s="630"/>
      <c r="CL49" s="630"/>
      <c r="CM49" s="630"/>
      <c r="CN49" s="630"/>
      <c r="CO49" s="630"/>
      <c r="CP49" s="630"/>
      <c r="CQ49" s="631"/>
      <c r="CR49" s="632">
        <v>6571856</v>
      </c>
      <c r="CS49" s="633"/>
      <c r="CT49" s="633"/>
      <c r="CU49" s="633"/>
      <c r="CV49" s="633"/>
      <c r="CW49" s="633"/>
      <c r="CX49" s="633"/>
      <c r="CY49" s="634"/>
      <c r="CZ49" s="635">
        <v>100</v>
      </c>
      <c r="DA49" s="636"/>
      <c r="DB49" s="636"/>
      <c r="DC49" s="637"/>
      <c r="DD49" s="638">
        <v>4111846</v>
      </c>
      <c r="DE49" s="633"/>
      <c r="DF49" s="633"/>
      <c r="DG49" s="633"/>
      <c r="DH49" s="633"/>
      <c r="DI49" s="633"/>
      <c r="DJ49" s="633"/>
      <c r="DK49" s="634"/>
      <c r="DL49" s="639"/>
      <c r="DM49" s="640"/>
      <c r="DN49" s="640"/>
      <c r="DO49" s="640"/>
      <c r="DP49" s="640"/>
      <c r="DQ49" s="640"/>
      <c r="DR49" s="640"/>
      <c r="DS49" s="640"/>
      <c r="DT49" s="640"/>
      <c r="DU49" s="640"/>
      <c r="DV49" s="641"/>
      <c r="DW49" s="642"/>
      <c r="DX49" s="643"/>
      <c r="DY49" s="643"/>
      <c r="DZ49" s="643"/>
      <c r="EA49" s="643"/>
      <c r="EB49" s="643"/>
      <c r="EC49" s="644"/>
    </row>
  </sheetData>
  <sheetProtection algorithmName="SHA-512" hashValue="UoeSHrPnp0udoXr/q8U5MNKAirS//HO/L6A0MD4ErLyQSzeXBO71BUztVBwEoAvpXvDCAYzP0w8VFtlgmi2bgw==" saltValue="7v8an/n9yzTtj/13s934O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60" zoomScaleNormal="6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17" t="s">
        <v>352</v>
      </c>
      <c r="B2" s="1117"/>
      <c r="C2" s="1117"/>
      <c r="D2" s="1117"/>
      <c r="E2" s="1117"/>
      <c r="F2" s="1117"/>
      <c r="G2" s="1117"/>
      <c r="H2" s="1117"/>
      <c r="I2" s="1117"/>
      <c r="J2" s="1117"/>
      <c r="K2" s="1117"/>
      <c r="L2" s="1117"/>
      <c r="M2" s="1117"/>
      <c r="N2" s="1117"/>
      <c r="O2" s="1117"/>
      <c r="P2" s="1117"/>
      <c r="Q2" s="1117"/>
      <c r="R2" s="1117"/>
      <c r="S2" s="1117"/>
      <c r="T2" s="1117"/>
      <c r="U2" s="1117"/>
      <c r="V2" s="1117"/>
      <c r="W2" s="1117"/>
      <c r="X2" s="1117"/>
      <c r="Y2" s="1117"/>
      <c r="Z2" s="1117"/>
      <c r="AA2" s="1117"/>
      <c r="AB2" s="1117"/>
      <c r="AC2" s="1117"/>
      <c r="AD2" s="1117"/>
      <c r="AE2" s="1117"/>
      <c r="AF2" s="1117"/>
      <c r="AG2" s="1117"/>
      <c r="AH2" s="1117"/>
      <c r="AI2" s="1117"/>
      <c r="AJ2" s="1117"/>
      <c r="AK2" s="1117"/>
      <c r="AL2" s="1117"/>
      <c r="AM2" s="1117"/>
      <c r="AN2" s="1117"/>
      <c r="AO2" s="1117"/>
      <c r="AP2" s="1117"/>
      <c r="AQ2" s="1117"/>
      <c r="AR2" s="1117"/>
      <c r="AS2" s="1117"/>
      <c r="AT2" s="1117"/>
      <c r="AU2" s="1117"/>
      <c r="AV2" s="1117"/>
      <c r="AW2" s="1117"/>
      <c r="AX2" s="1117"/>
      <c r="AY2" s="1117"/>
      <c r="AZ2" s="1117"/>
      <c r="BA2" s="1117"/>
      <c r="BB2" s="1117"/>
      <c r="BC2" s="1117"/>
      <c r="BD2" s="1117"/>
      <c r="BE2" s="1117"/>
      <c r="BF2" s="1117"/>
      <c r="BG2" s="1117"/>
      <c r="BH2" s="1117"/>
      <c r="BI2" s="111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18" t="s">
        <v>353</v>
      </c>
      <c r="DK2" s="1119"/>
      <c r="DL2" s="1119"/>
      <c r="DM2" s="1119"/>
      <c r="DN2" s="1119"/>
      <c r="DO2" s="1120"/>
      <c r="DP2" s="210"/>
      <c r="DQ2" s="1118" t="s">
        <v>354</v>
      </c>
      <c r="DR2" s="1119"/>
      <c r="DS2" s="1119"/>
      <c r="DT2" s="1119"/>
      <c r="DU2" s="1119"/>
      <c r="DV2" s="1119"/>
      <c r="DW2" s="1119"/>
      <c r="DX2" s="1119"/>
      <c r="DY2" s="1119"/>
      <c r="DZ2" s="112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86" t="s">
        <v>355</v>
      </c>
      <c r="B4" s="1086"/>
      <c r="C4" s="1086"/>
      <c r="D4" s="1086"/>
      <c r="E4" s="1086"/>
      <c r="F4" s="1086"/>
      <c r="G4" s="1086"/>
      <c r="H4" s="1086"/>
      <c r="I4" s="1086"/>
      <c r="J4" s="1086"/>
      <c r="K4" s="1086"/>
      <c r="L4" s="1086"/>
      <c r="M4" s="1086"/>
      <c r="N4" s="1086"/>
      <c r="O4" s="1086"/>
      <c r="P4" s="1086"/>
      <c r="Q4" s="1086"/>
      <c r="R4" s="1086"/>
      <c r="S4" s="1086"/>
      <c r="T4" s="1086"/>
      <c r="U4" s="1086"/>
      <c r="V4" s="1086"/>
      <c r="W4" s="1086"/>
      <c r="X4" s="1086"/>
      <c r="Y4" s="1086"/>
      <c r="Z4" s="1086"/>
      <c r="AA4" s="1086"/>
      <c r="AB4" s="1086"/>
      <c r="AC4" s="1086"/>
      <c r="AD4" s="1086"/>
      <c r="AE4" s="1086"/>
      <c r="AF4" s="1086"/>
      <c r="AG4" s="1086"/>
      <c r="AH4" s="1086"/>
      <c r="AI4" s="1086"/>
      <c r="AJ4" s="1086"/>
      <c r="AK4" s="1086"/>
      <c r="AL4" s="1086"/>
      <c r="AM4" s="1086"/>
      <c r="AN4" s="1086"/>
      <c r="AO4" s="1086"/>
      <c r="AP4" s="1086"/>
      <c r="AQ4" s="1086"/>
      <c r="AR4" s="1086"/>
      <c r="AS4" s="1086"/>
      <c r="AT4" s="1086"/>
      <c r="AU4" s="1086"/>
      <c r="AV4" s="1086"/>
      <c r="AW4" s="1086"/>
      <c r="AX4" s="1086"/>
      <c r="AY4" s="1086"/>
      <c r="AZ4" s="214"/>
      <c r="BA4" s="214"/>
      <c r="BB4" s="214"/>
      <c r="BC4" s="214"/>
      <c r="BD4" s="214"/>
      <c r="BE4" s="215"/>
      <c r="BF4" s="215"/>
      <c r="BG4" s="215"/>
      <c r="BH4" s="215"/>
      <c r="BI4" s="215"/>
      <c r="BJ4" s="215"/>
      <c r="BK4" s="215"/>
      <c r="BL4" s="215"/>
      <c r="BM4" s="215"/>
      <c r="BN4" s="215"/>
      <c r="BO4" s="215"/>
      <c r="BP4" s="215"/>
      <c r="BQ4" s="757" t="s">
        <v>356</v>
      </c>
      <c r="BR4" s="757"/>
      <c r="BS4" s="757"/>
      <c r="BT4" s="757"/>
      <c r="BU4" s="757"/>
      <c r="BV4" s="757"/>
      <c r="BW4" s="757"/>
      <c r="BX4" s="757"/>
      <c r="BY4" s="757"/>
      <c r="BZ4" s="757"/>
      <c r="CA4" s="757"/>
      <c r="CB4" s="757"/>
      <c r="CC4" s="757"/>
      <c r="CD4" s="757"/>
      <c r="CE4" s="757"/>
      <c r="CF4" s="757"/>
      <c r="CG4" s="757"/>
      <c r="CH4" s="757"/>
      <c r="CI4" s="757"/>
      <c r="CJ4" s="757"/>
      <c r="CK4" s="757"/>
      <c r="CL4" s="757"/>
      <c r="CM4" s="757"/>
      <c r="CN4" s="757"/>
      <c r="CO4" s="757"/>
      <c r="CP4" s="757"/>
      <c r="CQ4" s="757"/>
      <c r="CR4" s="757"/>
      <c r="CS4" s="757"/>
      <c r="CT4" s="757"/>
      <c r="CU4" s="757"/>
      <c r="CV4" s="757"/>
      <c r="CW4" s="757"/>
      <c r="CX4" s="757"/>
      <c r="CY4" s="757"/>
      <c r="CZ4" s="757"/>
      <c r="DA4" s="757"/>
      <c r="DB4" s="757"/>
      <c r="DC4" s="757"/>
      <c r="DD4" s="757"/>
      <c r="DE4" s="757"/>
      <c r="DF4" s="757"/>
      <c r="DG4" s="757"/>
      <c r="DH4" s="757"/>
      <c r="DI4" s="757"/>
      <c r="DJ4" s="757"/>
      <c r="DK4" s="757"/>
      <c r="DL4" s="757"/>
      <c r="DM4" s="757"/>
      <c r="DN4" s="757"/>
      <c r="DO4" s="757"/>
      <c r="DP4" s="757"/>
      <c r="DQ4" s="757"/>
      <c r="DR4" s="757"/>
      <c r="DS4" s="757"/>
      <c r="DT4" s="757"/>
      <c r="DU4" s="757"/>
      <c r="DV4" s="757"/>
      <c r="DW4" s="757"/>
      <c r="DX4" s="757"/>
      <c r="DY4" s="757"/>
      <c r="DZ4" s="757"/>
      <c r="EA4" s="217"/>
    </row>
    <row r="5" spans="1:131" s="218" customFormat="1" ht="26.25" customHeight="1" x14ac:dyDescent="0.2">
      <c r="A5" s="1022" t="s">
        <v>357</v>
      </c>
      <c r="B5" s="1023"/>
      <c r="C5" s="1023"/>
      <c r="D5" s="1023"/>
      <c r="E5" s="1023"/>
      <c r="F5" s="1023"/>
      <c r="G5" s="1023"/>
      <c r="H5" s="1023"/>
      <c r="I5" s="1023"/>
      <c r="J5" s="1023"/>
      <c r="K5" s="1023"/>
      <c r="L5" s="1023"/>
      <c r="M5" s="1023"/>
      <c r="N5" s="1023"/>
      <c r="O5" s="1023"/>
      <c r="P5" s="1024"/>
      <c r="Q5" s="1028" t="s">
        <v>358</v>
      </c>
      <c r="R5" s="1029"/>
      <c r="S5" s="1029"/>
      <c r="T5" s="1029"/>
      <c r="U5" s="1030"/>
      <c r="V5" s="1028" t="s">
        <v>359</v>
      </c>
      <c r="W5" s="1029"/>
      <c r="X5" s="1029"/>
      <c r="Y5" s="1029"/>
      <c r="Z5" s="1030"/>
      <c r="AA5" s="1028" t="s">
        <v>360</v>
      </c>
      <c r="AB5" s="1029"/>
      <c r="AC5" s="1029"/>
      <c r="AD5" s="1029"/>
      <c r="AE5" s="1029"/>
      <c r="AF5" s="1121" t="s">
        <v>361</v>
      </c>
      <c r="AG5" s="1029"/>
      <c r="AH5" s="1029"/>
      <c r="AI5" s="1029"/>
      <c r="AJ5" s="1042"/>
      <c r="AK5" s="1029" t="s">
        <v>362</v>
      </c>
      <c r="AL5" s="1029"/>
      <c r="AM5" s="1029"/>
      <c r="AN5" s="1029"/>
      <c r="AO5" s="1030"/>
      <c r="AP5" s="1028" t="s">
        <v>363</v>
      </c>
      <c r="AQ5" s="1029"/>
      <c r="AR5" s="1029"/>
      <c r="AS5" s="1029"/>
      <c r="AT5" s="1030"/>
      <c r="AU5" s="1028" t="s">
        <v>364</v>
      </c>
      <c r="AV5" s="1029"/>
      <c r="AW5" s="1029"/>
      <c r="AX5" s="1029"/>
      <c r="AY5" s="1042"/>
      <c r="AZ5" s="214"/>
      <c r="BA5" s="214"/>
      <c r="BB5" s="214"/>
      <c r="BC5" s="214"/>
      <c r="BD5" s="214"/>
      <c r="BE5" s="215"/>
      <c r="BF5" s="215"/>
      <c r="BG5" s="215"/>
      <c r="BH5" s="215"/>
      <c r="BI5" s="215"/>
      <c r="BJ5" s="215"/>
      <c r="BK5" s="215"/>
      <c r="BL5" s="215"/>
      <c r="BM5" s="215"/>
      <c r="BN5" s="215"/>
      <c r="BO5" s="215"/>
      <c r="BP5" s="215"/>
      <c r="BQ5" s="1022" t="s">
        <v>365</v>
      </c>
      <c r="BR5" s="1023"/>
      <c r="BS5" s="1023"/>
      <c r="BT5" s="1023"/>
      <c r="BU5" s="1023"/>
      <c r="BV5" s="1023"/>
      <c r="BW5" s="1023"/>
      <c r="BX5" s="1023"/>
      <c r="BY5" s="1023"/>
      <c r="BZ5" s="1023"/>
      <c r="CA5" s="1023"/>
      <c r="CB5" s="1023"/>
      <c r="CC5" s="1023"/>
      <c r="CD5" s="1023"/>
      <c r="CE5" s="1023"/>
      <c r="CF5" s="1023"/>
      <c r="CG5" s="1024"/>
      <c r="CH5" s="1028" t="s">
        <v>366</v>
      </c>
      <c r="CI5" s="1029"/>
      <c r="CJ5" s="1029"/>
      <c r="CK5" s="1029"/>
      <c r="CL5" s="1030"/>
      <c r="CM5" s="1028" t="s">
        <v>367</v>
      </c>
      <c r="CN5" s="1029"/>
      <c r="CO5" s="1029"/>
      <c r="CP5" s="1029"/>
      <c r="CQ5" s="1030"/>
      <c r="CR5" s="1028" t="s">
        <v>368</v>
      </c>
      <c r="CS5" s="1029"/>
      <c r="CT5" s="1029"/>
      <c r="CU5" s="1029"/>
      <c r="CV5" s="1030"/>
      <c r="CW5" s="1028" t="s">
        <v>369</v>
      </c>
      <c r="CX5" s="1029"/>
      <c r="CY5" s="1029"/>
      <c r="CZ5" s="1029"/>
      <c r="DA5" s="1030"/>
      <c r="DB5" s="1028" t="s">
        <v>370</v>
      </c>
      <c r="DC5" s="1029"/>
      <c r="DD5" s="1029"/>
      <c r="DE5" s="1029"/>
      <c r="DF5" s="1030"/>
      <c r="DG5" s="1111" t="s">
        <v>371</v>
      </c>
      <c r="DH5" s="1112"/>
      <c r="DI5" s="1112"/>
      <c r="DJ5" s="1112"/>
      <c r="DK5" s="1113"/>
      <c r="DL5" s="1111" t="s">
        <v>372</v>
      </c>
      <c r="DM5" s="1112"/>
      <c r="DN5" s="1112"/>
      <c r="DO5" s="1112"/>
      <c r="DP5" s="1113"/>
      <c r="DQ5" s="1028" t="s">
        <v>373</v>
      </c>
      <c r="DR5" s="1029"/>
      <c r="DS5" s="1029"/>
      <c r="DT5" s="1029"/>
      <c r="DU5" s="1030"/>
      <c r="DV5" s="1028" t="s">
        <v>364</v>
      </c>
      <c r="DW5" s="1029"/>
      <c r="DX5" s="1029"/>
      <c r="DY5" s="1029"/>
      <c r="DZ5" s="1042"/>
      <c r="EA5" s="217"/>
    </row>
    <row r="6" spans="1:131" s="218" customFormat="1" ht="26.25" customHeight="1" thickBot="1" x14ac:dyDescent="0.25">
      <c r="A6" s="1025"/>
      <c r="B6" s="1026"/>
      <c r="C6" s="1026"/>
      <c r="D6" s="1026"/>
      <c r="E6" s="1026"/>
      <c r="F6" s="1026"/>
      <c r="G6" s="1026"/>
      <c r="H6" s="1026"/>
      <c r="I6" s="1026"/>
      <c r="J6" s="1026"/>
      <c r="K6" s="1026"/>
      <c r="L6" s="1026"/>
      <c r="M6" s="1026"/>
      <c r="N6" s="1026"/>
      <c r="O6" s="1026"/>
      <c r="P6" s="1027"/>
      <c r="Q6" s="1031"/>
      <c r="R6" s="1032"/>
      <c r="S6" s="1032"/>
      <c r="T6" s="1032"/>
      <c r="U6" s="1033"/>
      <c r="V6" s="1031"/>
      <c r="W6" s="1032"/>
      <c r="X6" s="1032"/>
      <c r="Y6" s="1032"/>
      <c r="Z6" s="1033"/>
      <c r="AA6" s="1031"/>
      <c r="AB6" s="1032"/>
      <c r="AC6" s="1032"/>
      <c r="AD6" s="1032"/>
      <c r="AE6" s="1032"/>
      <c r="AF6" s="1122"/>
      <c r="AG6" s="1032"/>
      <c r="AH6" s="1032"/>
      <c r="AI6" s="1032"/>
      <c r="AJ6" s="1043"/>
      <c r="AK6" s="1032"/>
      <c r="AL6" s="1032"/>
      <c r="AM6" s="1032"/>
      <c r="AN6" s="1032"/>
      <c r="AO6" s="1033"/>
      <c r="AP6" s="1031"/>
      <c r="AQ6" s="1032"/>
      <c r="AR6" s="1032"/>
      <c r="AS6" s="1032"/>
      <c r="AT6" s="1033"/>
      <c r="AU6" s="1031"/>
      <c r="AV6" s="1032"/>
      <c r="AW6" s="1032"/>
      <c r="AX6" s="1032"/>
      <c r="AY6" s="1043"/>
      <c r="AZ6" s="214"/>
      <c r="BA6" s="214"/>
      <c r="BB6" s="214"/>
      <c r="BC6" s="214"/>
      <c r="BD6" s="214"/>
      <c r="BE6" s="215"/>
      <c r="BF6" s="215"/>
      <c r="BG6" s="215"/>
      <c r="BH6" s="215"/>
      <c r="BI6" s="215"/>
      <c r="BJ6" s="215"/>
      <c r="BK6" s="215"/>
      <c r="BL6" s="215"/>
      <c r="BM6" s="215"/>
      <c r="BN6" s="215"/>
      <c r="BO6" s="215"/>
      <c r="BP6" s="215"/>
      <c r="BQ6" s="1025"/>
      <c r="BR6" s="1026"/>
      <c r="BS6" s="1026"/>
      <c r="BT6" s="1026"/>
      <c r="BU6" s="1026"/>
      <c r="BV6" s="1026"/>
      <c r="BW6" s="1026"/>
      <c r="BX6" s="1026"/>
      <c r="BY6" s="1026"/>
      <c r="BZ6" s="1026"/>
      <c r="CA6" s="1026"/>
      <c r="CB6" s="1026"/>
      <c r="CC6" s="1026"/>
      <c r="CD6" s="1026"/>
      <c r="CE6" s="1026"/>
      <c r="CF6" s="1026"/>
      <c r="CG6" s="1027"/>
      <c r="CH6" s="1031"/>
      <c r="CI6" s="1032"/>
      <c r="CJ6" s="1032"/>
      <c r="CK6" s="1032"/>
      <c r="CL6" s="1033"/>
      <c r="CM6" s="1031"/>
      <c r="CN6" s="1032"/>
      <c r="CO6" s="1032"/>
      <c r="CP6" s="1032"/>
      <c r="CQ6" s="1033"/>
      <c r="CR6" s="1031"/>
      <c r="CS6" s="1032"/>
      <c r="CT6" s="1032"/>
      <c r="CU6" s="1032"/>
      <c r="CV6" s="1033"/>
      <c r="CW6" s="1031"/>
      <c r="CX6" s="1032"/>
      <c r="CY6" s="1032"/>
      <c r="CZ6" s="1032"/>
      <c r="DA6" s="1033"/>
      <c r="DB6" s="1031"/>
      <c r="DC6" s="1032"/>
      <c r="DD6" s="1032"/>
      <c r="DE6" s="1032"/>
      <c r="DF6" s="1033"/>
      <c r="DG6" s="1114"/>
      <c r="DH6" s="1115"/>
      <c r="DI6" s="1115"/>
      <c r="DJ6" s="1115"/>
      <c r="DK6" s="1116"/>
      <c r="DL6" s="1114"/>
      <c r="DM6" s="1115"/>
      <c r="DN6" s="1115"/>
      <c r="DO6" s="1115"/>
      <c r="DP6" s="1116"/>
      <c r="DQ6" s="1031"/>
      <c r="DR6" s="1032"/>
      <c r="DS6" s="1032"/>
      <c r="DT6" s="1032"/>
      <c r="DU6" s="1033"/>
      <c r="DV6" s="1031"/>
      <c r="DW6" s="1032"/>
      <c r="DX6" s="1032"/>
      <c r="DY6" s="1032"/>
      <c r="DZ6" s="1043"/>
      <c r="EA6" s="217"/>
    </row>
    <row r="7" spans="1:131" s="218" customFormat="1" ht="26.25" customHeight="1" thickTop="1" x14ac:dyDescent="0.2">
      <c r="A7" s="219">
        <v>1</v>
      </c>
      <c r="B7" s="1074" t="s">
        <v>374</v>
      </c>
      <c r="C7" s="1075"/>
      <c r="D7" s="1075"/>
      <c r="E7" s="1075"/>
      <c r="F7" s="1075"/>
      <c r="G7" s="1075"/>
      <c r="H7" s="1075"/>
      <c r="I7" s="1075"/>
      <c r="J7" s="1075"/>
      <c r="K7" s="1075"/>
      <c r="L7" s="1075"/>
      <c r="M7" s="1075"/>
      <c r="N7" s="1075"/>
      <c r="O7" s="1075"/>
      <c r="P7" s="1076"/>
      <c r="Q7" s="1129">
        <v>6655</v>
      </c>
      <c r="R7" s="1130"/>
      <c r="S7" s="1130"/>
      <c r="T7" s="1130"/>
      <c r="U7" s="1130"/>
      <c r="V7" s="1130">
        <v>6568</v>
      </c>
      <c r="W7" s="1130"/>
      <c r="X7" s="1130"/>
      <c r="Y7" s="1130"/>
      <c r="Z7" s="1130"/>
      <c r="AA7" s="1130">
        <v>87</v>
      </c>
      <c r="AB7" s="1130"/>
      <c r="AC7" s="1130"/>
      <c r="AD7" s="1130"/>
      <c r="AE7" s="1131"/>
      <c r="AF7" s="1132">
        <v>27</v>
      </c>
      <c r="AG7" s="1133"/>
      <c r="AH7" s="1133"/>
      <c r="AI7" s="1133"/>
      <c r="AJ7" s="1134"/>
      <c r="AK7" s="1135">
        <v>64</v>
      </c>
      <c r="AL7" s="1136"/>
      <c r="AM7" s="1136"/>
      <c r="AN7" s="1136"/>
      <c r="AO7" s="1136"/>
      <c r="AP7" s="1136">
        <v>9539</v>
      </c>
      <c r="AQ7" s="1136"/>
      <c r="AR7" s="1136"/>
      <c r="AS7" s="1136"/>
      <c r="AT7" s="1136"/>
      <c r="AU7" s="1137"/>
      <c r="AV7" s="1137"/>
      <c r="AW7" s="1137"/>
      <c r="AX7" s="1137"/>
      <c r="AY7" s="1138"/>
      <c r="AZ7" s="214"/>
      <c r="BA7" s="214"/>
      <c r="BB7" s="214"/>
      <c r="BC7" s="214"/>
      <c r="BD7" s="214"/>
      <c r="BE7" s="215"/>
      <c r="BF7" s="215"/>
      <c r="BG7" s="215"/>
      <c r="BH7" s="215"/>
      <c r="BI7" s="215"/>
      <c r="BJ7" s="215"/>
      <c r="BK7" s="215"/>
      <c r="BL7" s="215"/>
      <c r="BM7" s="215"/>
      <c r="BN7" s="215"/>
      <c r="BO7" s="215"/>
      <c r="BP7" s="215"/>
      <c r="BQ7" s="219">
        <v>1</v>
      </c>
      <c r="BR7" s="220"/>
      <c r="BS7" s="1126"/>
      <c r="BT7" s="1127"/>
      <c r="BU7" s="1127"/>
      <c r="BV7" s="1127"/>
      <c r="BW7" s="1127"/>
      <c r="BX7" s="1127"/>
      <c r="BY7" s="1127"/>
      <c r="BZ7" s="1127"/>
      <c r="CA7" s="1127"/>
      <c r="CB7" s="1127"/>
      <c r="CC7" s="1127"/>
      <c r="CD7" s="1127"/>
      <c r="CE7" s="1127"/>
      <c r="CF7" s="1127"/>
      <c r="CG7" s="1139"/>
      <c r="CH7" s="1123"/>
      <c r="CI7" s="1124"/>
      <c r="CJ7" s="1124"/>
      <c r="CK7" s="1124"/>
      <c r="CL7" s="1125"/>
      <c r="CM7" s="1123"/>
      <c r="CN7" s="1124"/>
      <c r="CO7" s="1124"/>
      <c r="CP7" s="1124"/>
      <c r="CQ7" s="1125"/>
      <c r="CR7" s="1123"/>
      <c r="CS7" s="1124"/>
      <c r="CT7" s="1124"/>
      <c r="CU7" s="1124"/>
      <c r="CV7" s="1125"/>
      <c r="CW7" s="1123"/>
      <c r="CX7" s="1124"/>
      <c r="CY7" s="1124"/>
      <c r="CZ7" s="1124"/>
      <c r="DA7" s="1125"/>
      <c r="DB7" s="1123"/>
      <c r="DC7" s="1124"/>
      <c r="DD7" s="1124"/>
      <c r="DE7" s="1124"/>
      <c r="DF7" s="1125"/>
      <c r="DG7" s="1123"/>
      <c r="DH7" s="1124"/>
      <c r="DI7" s="1124"/>
      <c r="DJ7" s="1124"/>
      <c r="DK7" s="1125"/>
      <c r="DL7" s="1123"/>
      <c r="DM7" s="1124"/>
      <c r="DN7" s="1124"/>
      <c r="DO7" s="1124"/>
      <c r="DP7" s="1125"/>
      <c r="DQ7" s="1123"/>
      <c r="DR7" s="1124"/>
      <c r="DS7" s="1124"/>
      <c r="DT7" s="1124"/>
      <c r="DU7" s="1125"/>
      <c r="DV7" s="1126"/>
      <c r="DW7" s="1127"/>
      <c r="DX7" s="1127"/>
      <c r="DY7" s="1127"/>
      <c r="DZ7" s="1128"/>
      <c r="EA7" s="217"/>
    </row>
    <row r="8" spans="1:131" s="218" customFormat="1" ht="26.25" customHeight="1" x14ac:dyDescent="0.2">
      <c r="A8" s="221">
        <v>2</v>
      </c>
      <c r="B8" s="1057" t="s">
        <v>375</v>
      </c>
      <c r="C8" s="1058"/>
      <c r="D8" s="1058"/>
      <c r="E8" s="1058"/>
      <c r="F8" s="1058"/>
      <c r="G8" s="1058"/>
      <c r="H8" s="1058"/>
      <c r="I8" s="1058"/>
      <c r="J8" s="1058"/>
      <c r="K8" s="1058"/>
      <c r="L8" s="1058"/>
      <c r="M8" s="1058"/>
      <c r="N8" s="1058"/>
      <c r="O8" s="1058"/>
      <c r="P8" s="1059"/>
      <c r="Q8" s="1065">
        <v>10</v>
      </c>
      <c r="R8" s="1066"/>
      <c r="S8" s="1066"/>
      <c r="T8" s="1066"/>
      <c r="U8" s="1066"/>
      <c r="V8" s="1066">
        <v>10</v>
      </c>
      <c r="W8" s="1066"/>
      <c r="X8" s="1066"/>
      <c r="Y8" s="1066"/>
      <c r="Z8" s="1066"/>
      <c r="AA8" s="1066">
        <v>0</v>
      </c>
      <c r="AB8" s="1066"/>
      <c r="AC8" s="1066"/>
      <c r="AD8" s="1066"/>
      <c r="AE8" s="1067"/>
      <c r="AF8" s="1062">
        <v>0</v>
      </c>
      <c r="AG8" s="1063"/>
      <c r="AH8" s="1063"/>
      <c r="AI8" s="1063"/>
      <c r="AJ8" s="1064"/>
      <c r="AK8" s="1107">
        <v>6</v>
      </c>
      <c r="AL8" s="1108"/>
      <c r="AM8" s="1108"/>
      <c r="AN8" s="1108"/>
      <c r="AO8" s="1108"/>
      <c r="AP8" s="1108" t="s">
        <v>545</v>
      </c>
      <c r="AQ8" s="1108"/>
      <c r="AR8" s="1108"/>
      <c r="AS8" s="1108"/>
      <c r="AT8" s="1108"/>
      <c r="AU8" s="1109"/>
      <c r="AV8" s="1109"/>
      <c r="AW8" s="1109"/>
      <c r="AX8" s="1109"/>
      <c r="AY8" s="1110"/>
      <c r="AZ8" s="214"/>
      <c r="BA8" s="214"/>
      <c r="BB8" s="214"/>
      <c r="BC8" s="214"/>
      <c r="BD8" s="214"/>
      <c r="BE8" s="215"/>
      <c r="BF8" s="215"/>
      <c r="BG8" s="215"/>
      <c r="BH8" s="215"/>
      <c r="BI8" s="215"/>
      <c r="BJ8" s="215"/>
      <c r="BK8" s="215"/>
      <c r="BL8" s="215"/>
      <c r="BM8" s="215"/>
      <c r="BN8" s="215"/>
      <c r="BO8" s="215"/>
      <c r="BP8" s="215"/>
      <c r="BQ8" s="221">
        <v>2</v>
      </c>
      <c r="BR8" s="222"/>
      <c r="BS8" s="1019"/>
      <c r="BT8" s="1020"/>
      <c r="BU8" s="1020"/>
      <c r="BV8" s="1020"/>
      <c r="BW8" s="1020"/>
      <c r="BX8" s="1020"/>
      <c r="BY8" s="1020"/>
      <c r="BZ8" s="1020"/>
      <c r="CA8" s="1020"/>
      <c r="CB8" s="1020"/>
      <c r="CC8" s="1020"/>
      <c r="CD8" s="1020"/>
      <c r="CE8" s="1020"/>
      <c r="CF8" s="1020"/>
      <c r="CG8" s="1041"/>
      <c r="CH8" s="1016"/>
      <c r="CI8" s="1017"/>
      <c r="CJ8" s="1017"/>
      <c r="CK8" s="1017"/>
      <c r="CL8" s="1018"/>
      <c r="CM8" s="1016"/>
      <c r="CN8" s="1017"/>
      <c r="CO8" s="1017"/>
      <c r="CP8" s="1017"/>
      <c r="CQ8" s="1018"/>
      <c r="CR8" s="1016"/>
      <c r="CS8" s="1017"/>
      <c r="CT8" s="1017"/>
      <c r="CU8" s="1017"/>
      <c r="CV8" s="1018"/>
      <c r="CW8" s="1016"/>
      <c r="CX8" s="1017"/>
      <c r="CY8" s="1017"/>
      <c r="CZ8" s="1017"/>
      <c r="DA8" s="1018"/>
      <c r="DB8" s="1016"/>
      <c r="DC8" s="1017"/>
      <c r="DD8" s="1017"/>
      <c r="DE8" s="1017"/>
      <c r="DF8" s="1018"/>
      <c r="DG8" s="1016"/>
      <c r="DH8" s="1017"/>
      <c r="DI8" s="1017"/>
      <c r="DJ8" s="1017"/>
      <c r="DK8" s="1018"/>
      <c r="DL8" s="1016"/>
      <c r="DM8" s="1017"/>
      <c r="DN8" s="1017"/>
      <c r="DO8" s="1017"/>
      <c r="DP8" s="1018"/>
      <c r="DQ8" s="1016"/>
      <c r="DR8" s="1017"/>
      <c r="DS8" s="1017"/>
      <c r="DT8" s="1017"/>
      <c r="DU8" s="1018"/>
      <c r="DV8" s="1019"/>
      <c r="DW8" s="1020"/>
      <c r="DX8" s="1020"/>
      <c r="DY8" s="1020"/>
      <c r="DZ8" s="1021"/>
      <c r="EA8" s="217"/>
    </row>
    <row r="9" spans="1:131" s="218" customFormat="1" ht="26.25" customHeight="1" x14ac:dyDescent="0.2">
      <c r="A9" s="221">
        <v>3</v>
      </c>
      <c r="B9" s="1057"/>
      <c r="C9" s="1058"/>
      <c r="D9" s="1058"/>
      <c r="E9" s="1058"/>
      <c r="F9" s="1058"/>
      <c r="G9" s="1058"/>
      <c r="H9" s="1058"/>
      <c r="I9" s="1058"/>
      <c r="J9" s="1058"/>
      <c r="K9" s="1058"/>
      <c r="L9" s="1058"/>
      <c r="M9" s="1058"/>
      <c r="N9" s="1058"/>
      <c r="O9" s="1058"/>
      <c r="P9" s="1059"/>
      <c r="Q9" s="1065"/>
      <c r="R9" s="1066"/>
      <c r="S9" s="1066"/>
      <c r="T9" s="1066"/>
      <c r="U9" s="1066"/>
      <c r="V9" s="1066"/>
      <c r="W9" s="1066"/>
      <c r="X9" s="1066"/>
      <c r="Y9" s="1066"/>
      <c r="Z9" s="1066"/>
      <c r="AA9" s="1066"/>
      <c r="AB9" s="1066"/>
      <c r="AC9" s="1066"/>
      <c r="AD9" s="1066"/>
      <c r="AE9" s="1067"/>
      <c r="AF9" s="1062"/>
      <c r="AG9" s="1063"/>
      <c r="AH9" s="1063"/>
      <c r="AI9" s="1063"/>
      <c r="AJ9" s="1064"/>
      <c r="AK9" s="1107"/>
      <c r="AL9" s="1108"/>
      <c r="AM9" s="1108"/>
      <c r="AN9" s="1108"/>
      <c r="AO9" s="1108"/>
      <c r="AP9" s="1108"/>
      <c r="AQ9" s="1108"/>
      <c r="AR9" s="1108"/>
      <c r="AS9" s="1108"/>
      <c r="AT9" s="1108"/>
      <c r="AU9" s="1109"/>
      <c r="AV9" s="1109"/>
      <c r="AW9" s="1109"/>
      <c r="AX9" s="1109"/>
      <c r="AY9" s="1110"/>
      <c r="AZ9" s="214"/>
      <c r="BA9" s="214"/>
      <c r="BB9" s="214"/>
      <c r="BC9" s="214"/>
      <c r="BD9" s="214"/>
      <c r="BE9" s="215"/>
      <c r="BF9" s="215"/>
      <c r="BG9" s="215"/>
      <c r="BH9" s="215"/>
      <c r="BI9" s="215"/>
      <c r="BJ9" s="215"/>
      <c r="BK9" s="215"/>
      <c r="BL9" s="215"/>
      <c r="BM9" s="215"/>
      <c r="BN9" s="215"/>
      <c r="BO9" s="215"/>
      <c r="BP9" s="215"/>
      <c r="BQ9" s="221">
        <v>3</v>
      </c>
      <c r="BR9" s="222"/>
      <c r="BS9" s="1019"/>
      <c r="BT9" s="1020"/>
      <c r="BU9" s="1020"/>
      <c r="BV9" s="1020"/>
      <c r="BW9" s="1020"/>
      <c r="BX9" s="1020"/>
      <c r="BY9" s="1020"/>
      <c r="BZ9" s="1020"/>
      <c r="CA9" s="1020"/>
      <c r="CB9" s="1020"/>
      <c r="CC9" s="1020"/>
      <c r="CD9" s="1020"/>
      <c r="CE9" s="1020"/>
      <c r="CF9" s="1020"/>
      <c r="CG9" s="1041"/>
      <c r="CH9" s="1016"/>
      <c r="CI9" s="1017"/>
      <c r="CJ9" s="1017"/>
      <c r="CK9" s="1017"/>
      <c r="CL9" s="1018"/>
      <c r="CM9" s="1016"/>
      <c r="CN9" s="1017"/>
      <c r="CO9" s="1017"/>
      <c r="CP9" s="1017"/>
      <c r="CQ9" s="1018"/>
      <c r="CR9" s="1016"/>
      <c r="CS9" s="1017"/>
      <c r="CT9" s="1017"/>
      <c r="CU9" s="1017"/>
      <c r="CV9" s="1018"/>
      <c r="CW9" s="1016"/>
      <c r="CX9" s="1017"/>
      <c r="CY9" s="1017"/>
      <c r="CZ9" s="1017"/>
      <c r="DA9" s="1018"/>
      <c r="DB9" s="1016"/>
      <c r="DC9" s="1017"/>
      <c r="DD9" s="1017"/>
      <c r="DE9" s="1017"/>
      <c r="DF9" s="1018"/>
      <c r="DG9" s="1016"/>
      <c r="DH9" s="1017"/>
      <c r="DI9" s="1017"/>
      <c r="DJ9" s="1017"/>
      <c r="DK9" s="1018"/>
      <c r="DL9" s="1016"/>
      <c r="DM9" s="1017"/>
      <c r="DN9" s="1017"/>
      <c r="DO9" s="1017"/>
      <c r="DP9" s="1018"/>
      <c r="DQ9" s="1016"/>
      <c r="DR9" s="1017"/>
      <c r="DS9" s="1017"/>
      <c r="DT9" s="1017"/>
      <c r="DU9" s="1018"/>
      <c r="DV9" s="1019"/>
      <c r="DW9" s="1020"/>
      <c r="DX9" s="1020"/>
      <c r="DY9" s="1020"/>
      <c r="DZ9" s="1021"/>
      <c r="EA9" s="217"/>
    </row>
    <row r="10" spans="1:131" s="218" customFormat="1" ht="26.25" customHeight="1" x14ac:dyDescent="0.2">
      <c r="A10" s="221">
        <v>4</v>
      </c>
      <c r="B10" s="1057"/>
      <c r="C10" s="1058"/>
      <c r="D10" s="1058"/>
      <c r="E10" s="1058"/>
      <c r="F10" s="1058"/>
      <c r="G10" s="1058"/>
      <c r="H10" s="1058"/>
      <c r="I10" s="1058"/>
      <c r="J10" s="1058"/>
      <c r="K10" s="1058"/>
      <c r="L10" s="1058"/>
      <c r="M10" s="1058"/>
      <c r="N10" s="1058"/>
      <c r="O10" s="1058"/>
      <c r="P10" s="1059"/>
      <c r="Q10" s="1065"/>
      <c r="R10" s="1066"/>
      <c r="S10" s="1066"/>
      <c r="T10" s="1066"/>
      <c r="U10" s="1066"/>
      <c r="V10" s="1066"/>
      <c r="W10" s="1066"/>
      <c r="X10" s="1066"/>
      <c r="Y10" s="1066"/>
      <c r="Z10" s="1066"/>
      <c r="AA10" s="1066"/>
      <c r="AB10" s="1066"/>
      <c r="AC10" s="1066"/>
      <c r="AD10" s="1066"/>
      <c r="AE10" s="1067"/>
      <c r="AF10" s="1062"/>
      <c r="AG10" s="1063"/>
      <c r="AH10" s="1063"/>
      <c r="AI10" s="1063"/>
      <c r="AJ10" s="1064"/>
      <c r="AK10" s="1107"/>
      <c r="AL10" s="1108"/>
      <c r="AM10" s="1108"/>
      <c r="AN10" s="1108"/>
      <c r="AO10" s="1108"/>
      <c r="AP10" s="1108"/>
      <c r="AQ10" s="1108"/>
      <c r="AR10" s="1108"/>
      <c r="AS10" s="1108"/>
      <c r="AT10" s="1108"/>
      <c r="AU10" s="1109"/>
      <c r="AV10" s="1109"/>
      <c r="AW10" s="1109"/>
      <c r="AX10" s="1109"/>
      <c r="AY10" s="1110"/>
      <c r="AZ10" s="214"/>
      <c r="BA10" s="214"/>
      <c r="BB10" s="214"/>
      <c r="BC10" s="214"/>
      <c r="BD10" s="214"/>
      <c r="BE10" s="215"/>
      <c r="BF10" s="215"/>
      <c r="BG10" s="215"/>
      <c r="BH10" s="215"/>
      <c r="BI10" s="215"/>
      <c r="BJ10" s="215"/>
      <c r="BK10" s="215"/>
      <c r="BL10" s="215"/>
      <c r="BM10" s="215"/>
      <c r="BN10" s="215"/>
      <c r="BO10" s="215"/>
      <c r="BP10" s="215"/>
      <c r="BQ10" s="221">
        <v>4</v>
      </c>
      <c r="BR10" s="222"/>
      <c r="BS10" s="1019"/>
      <c r="BT10" s="1020"/>
      <c r="BU10" s="1020"/>
      <c r="BV10" s="1020"/>
      <c r="BW10" s="1020"/>
      <c r="BX10" s="1020"/>
      <c r="BY10" s="1020"/>
      <c r="BZ10" s="1020"/>
      <c r="CA10" s="1020"/>
      <c r="CB10" s="1020"/>
      <c r="CC10" s="1020"/>
      <c r="CD10" s="1020"/>
      <c r="CE10" s="1020"/>
      <c r="CF10" s="1020"/>
      <c r="CG10" s="1041"/>
      <c r="CH10" s="1016"/>
      <c r="CI10" s="1017"/>
      <c r="CJ10" s="1017"/>
      <c r="CK10" s="1017"/>
      <c r="CL10" s="1018"/>
      <c r="CM10" s="1016"/>
      <c r="CN10" s="1017"/>
      <c r="CO10" s="1017"/>
      <c r="CP10" s="1017"/>
      <c r="CQ10" s="1018"/>
      <c r="CR10" s="1016"/>
      <c r="CS10" s="1017"/>
      <c r="CT10" s="1017"/>
      <c r="CU10" s="1017"/>
      <c r="CV10" s="1018"/>
      <c r="CW10" s="1016"/>
      <c r="CX10" s="1017"/>
      <c r="CY10" s="1017"/>
      <c r="CZ10" s="1017"/>
      <c r="DA10" s="1018"/>
      <c r="DB10" s="1016"/>
      <c r="DC10" s="1017"/>
      <c r="DD10" s="1017"/>
      <c r="DE10" s="1017"/>
      <c r="DF10" s="1018"/>
      <c r="DG10" s="1016"/>
      <c r="DH10" s="1017"/>
      <c r="DI10" s="1017"/>
      <c r="DJ10" s="1017"/>
      <c r="DK10" s="1018"/>
      <c r="DL10" s="1016"/>
      <c r="DM10" s="1017"/>
      <c r="DN10" s="1017"/>
      <c r="DO10" s="1017"/>
      <c r="DP10" s="1018"/>
      <c r="DQ10" s="1016"/>
      <c r="DR10" s="1017"/>
      <c r="DS10" s="1017"/>
      <c r="DT10" s="1017"/>
      <c r="DU10" s="1018"/>
      <c r="DV10" s="1019"/>
      <c r="DW10" s="1020"/>
      <c r="DX10" s="1020"/>
      <c r="DY10" s="1020"/>
      <c r="DZ10" s="1021"/>
      <c r="EA10" s="217"/>
    </row>
    <row r="11" spans="1:131" s="218" customFormat="1" ht="26.25" customHeight="1" x14ac:dyDescent="0.2">
      <c r="A11" s="221">
        <v>5</v>
      </c>
      <c r="B11" s="1057"/>
      <c r="C11" s="1058"/>
      <c r="D11" s="1058"/>
      <c r="E11" s="1058"/>
      <c r="F11" s="1058"/>
      <c r="G11" s="1058"/>
      <c r="H11" s="1058"/>
      <c r="I11" s="1058"/>
      <c r="J11" s="1058"/>
      <c r="K11" s="1058"/>
      <c r="L11" s="1058"/>
      <c r="M11" s="1058"/>
      <c r="N11" s="1058"/>
      <c r="O11" s="1058"/>
      <c r="P11" s="1059"/>
      <c r="Q11" s="1065"/>
      <c r="R11" s="1066"/>
      <c r="S11" s="1066"/>
      <c r="T11" s="1066"/>
      <c r="U11" s="1066"/>
      <c r="V11" s="1066"/>
      <c r="W11" s="1066"/>
      <c r="X11" s="1066"/>
      <c r="Y11" s="1066"/>
      <c r="Z11" s="1066"/>
      <c r="AA11" s="1066"/>
      <c r="AB11" s="1066"/>
      <c r="AC11" s="1066"/>
      <c r="AD11" s="1066"/>
      <c r="AE11" s="1067"/>
      <c r="AF11" s="1062"/>
      <c r="AG11" s="1063"/>
      <c r="AH11" s="1063"/>
      <c r="AI11" s="1063"/>
      <c r="AJ11" s="1064"/>
      <c r="AK11" s="1107"/>
      <c r="AL11" s="1108"/>
      <c r="AM11" s="1108"/>
      <c r="AN11" s="1108"/>
      <c r="AO11" s="1108"/>
      <c r="AP11" s="1108"/>
      <c r="AQ11" s="1108"/>
      <c r="AR11" s="1108"/>
      <c r="AS11" s="1108"/>
      <c r="AT11" s="1108"/>
      <c r="AU11" s="1109"/>
      <c r="AV11" s="1109"/>
      <c r="AW11" s="1109"/>
      <c r="AX11" s="1109"/>
      <c r="AY11" s="1110"/>
      <c r="AZ11" s="214"/>
      <c r="BA11" s="214"/>
      <c r="BB11" s="214"/>
      <c r="BC11" s="214"/>
      <c r="BD11" s="214"/>
      <c r="BE11" s="215"/>
      <c r="BF11" s="215"/>
      <c r="BG11" s="215"/>
      <c r="BH11" s="215"/>
      <c r="BI11" s="215"/>
      <c r="BJ11" s="215"/>
      <c r="BK11" s="215"/>
      <c r="BL11" s="215"/>
      <c r="BM11" s="215"/>
      <c r="BN11" s="215"/>
      <c r="BO11" s="215"/>
      <c r="BP11" s="215"/>
      <c r="BQ11" s="221">
        <v>5</v>
      </c>
      <c r="BR11" s="222"/>
      <c r="BS11" s="1019"/>
      <c r="BT11" s="1020"/>
      <c r="BU11" s="1020"/>
      <c r="BV11" s="1020"/>
      <c r="BW11" s="1020"/>
      <c r="BX11" s="1020"/>
      <c r="BY11" s="1020"/>
      <c r="BZ11" s="1020"/>
      <c r="CA11" s="1020"/>
      <c r="CB11" s="1020"/>
      <c r="CC11" s="1020"/>
      <c r="CD11" s="1020"/>
      <c r="CE11" s="1020"/>
      <c r="CF11" s="1020"/>
      <c r="CG11" s="1041"/>
      <c r="CH11" s="1016"/>
      <c r="CI11" s="1017"/>
      <c r="CJ11" s="1017"/>
      <c r="CK11" s="1017"/>
      <c r="CL11" s="1018"/>
      <c r="CM11" s="1016"/>
      <c r="CN11" s="1017"/>
      <c r="CO11" s="1017"/>
      <c r="CP11" s="1017"/>
      <c r="CQ11" s="1018"/>
      <c r="CR11" s="1016"/>
      <c r="CS11" s="1017"/>
      <c r="CT11" s="1017"/>
      <c r="CU11" s="1017"/>
      <c r="CV11" s="1018"/>
      <c r="CW11" s="1016"/>
      <c r="CX11" s="1017"/>
      <c r="CY11" s="1017"/>
      <c r="CZ11" s="1017"/>
      <c r="DA11" s="1018"/>
      <c r="DB11" s="1016"/>
      <c r="DC11" s="1017"/>
      <c r="DD11" s="1017"/>
      <c r="DE11" s="1017"/>
      <c r="DF11" s="1018"/>
      <c r="DG11" s="1016"/>
      <c r="DH11" s="1017"/>
      <c r="DI11" s="1017"/>
      <c r="DJ11" s="1017"/>
      <c r="DK11" s="1018"/>
      <c r="DL11" s="1016"/>
      <c r="DM11" s="1017"/>
      <c r="DN11" s="1017"/>
      <c r="DO11" s="1017"/>
      <c r="DP11" s="1018"/>
      <c r="DQ11" s="1016"/>
      <c r="DR11" s="1017"/>
      <c r="DS11" s="1017"/>
      <c r="DT11" s="1017"/>
      <c r="DU11" s="1018"/>
      <c r="DV11" s="1019"/>
      <c r="DW11" s="1020"/>
      <c r="DX11" s="1020"/>
      <c r="DY11" s="1020"/>
      <c r="DZ11" s="1021"/>
      <c r="EA11" s="217"/>
    </row>
    <row r="12" spans="1:131" s="218" customFormat="1" ht="26.25" customHeight="1" x14ac:dyDescent="0.2">
      <c r="A12" s="221">
        <v>6</v>
      </c>
      <c r="B12" s="1057"/>
      <c r="C12" s="1058"/>
      <c r="D12" s="1058"/>
      <c r="E12" s="1058"/>
      <c r="F12" s="1058"/>
      <c r="G12" s="1058"/>
      <c r="H12" s="1058"/>
      <c r="I12" s="1058"/>
      <c r="J12" s="1058"/>
      <c r="K12" s="1058"/>
      <c r="L12" s="1058"/>
      <c r="M12" s="1058"/>
      <c r="N12" s="1058"/>
      <c r="O12" s="1058"/>
      <c r="P12" s="1059"/>
      <c r="Q12" s="1065"/>
      <c r="R12" s="1066"/>
      <c r="S12" s="1066"/>
      <c r="T12" s="1066"/>
      <c r="U12" s="1066"/>
      <c r="V12" s="1066"/>
      <c r="W12" s="1066"/>
      <c r="X12" s="1066"/>
      <c r="Y12" s="1066"/>
      <c r="Z12" s="1066"/>
      <c r="AA12" s="1066"/>
      <c r="AB12" s="1066"/>
      <c r="AC12" s="1066"/>
      <c r="AD12" s="1066"/>
      <c r="AE12" s="1067"/>
      <c r="AF12" s="1062"/>
      <c r="AG12" s="1063"/>
      <c r="AH12" s="1063"/>
      <c r="AI12" s="1063"/>
      <c r="AJ12" s="1064"/>
      <c r="AK12" s="1107"/>
      <c r="AL12" s="1108"/>
      <c r="AM12" s="1108"/>
      <c r="AN12" s="1108"/>
      <c r="AO12" s="1108"/>
      <c r="AP12" s="1108"/>
      <c r="AQ12" s="1108"/>
      <c r="AR12" s="1108"/>
      <c r="AS12" s="1108"/>
      <c r="AT12" s="1108"/>
      <c r="AU12" s="1109"/>
      <c r="AV12" s="1109"/>
      <c r="AW12" s="1109"/>
      <c r="AX12" s="1109"/>
      <c r="AY12" s="1110"/>
      <c r="AZ12" s="214"/>
      <c r="BA12" s="214"/>
      <c r="BB12" s="214"/>
      <c r="BC12" s="214"/>
      <c r="BD12" s="214"/>
      <c r="BE12" s="215"/>
      <c r="BF12" s="215"/>
      <c r="BG12" s="215"/>
      <c r="BH12" s="215"/>
      <c r="BI12" s="215"/>
      <c r="BJ12" s="215"/>
      <c r="BK12" s="215"/>
      <c r="BL12" s="215"/>
      <c r="BM12" s="215"/>
      <c r="BN12" s="215"/>
      <c r="BO12" s="215"/>
      <c r="BP12" s="215"/>
      <c r="BQ12" s="221">
        <v>6</v>
      </c>
      <c r="BR12" s="222"/>
      <c r="BS12" s="1019"/>
      <c r="BT12" s="1020"/>
      <c r="BU12" s="1020"/>
      <c r="BV12" s="1020"/>
      <c r="BW12" s="1020"/>
      <c r="BX12" s="1020"/>
      <c r="BY12" s="1020"/>
      <c r="BZ12" s="1020"/>
      <c r="CA12" s="1020"/>
      <c r="CB12" s="1020"/>
      <c r="CC12" s="1020"/>
      <c r="CD12" s="1020"/>
      <c r="CE12" s="1020"/>
      <c r="CF12" s="1020"/>
      <c r="CG12" s="1041"/>
      <c r="CH12" s="1016"/>
      <c r="CI12" s="1017"/>
      <c r="CJ12" s="1017"/>
      <c r="CK12" s="1017"/>
      <c r="CL12" s="1018"/>
      <c r="CM12" s="1016"/>
      <c r="CN12" s="1017"/>
      <c r="CO12" s="1017"/>
      <c r="CP12" s="1017"/>
      <c r="CQ12" s="1018"/>
      <c r="CR12" s="1016"/>
      <c r="CS12" s="1017"/>
      <c r="CT12" s="1017"/>
      <c r="CU12" s="1017"/>
      <c r="CV12" s="1018"/>
      <c r="CW12" s="1016"/>
      <c r="CX12" s="1017"/>
      <c r="CY12" s="1017"/>
      <c r="CZ12" s="1017"/>
      <c r="DA12" s="1018"/>
      <c r="DB12" s="1016"/>
      <c r="DC12" s="1017"/>
      <c r="DD12" s="1017"/>
      <c r="DE12" s="1017"/>
      <c r="DF12" s="1018"/>
      <c r="DG12" s="1016"/>
      <c r="DH12" s="1017"/>
      <c r="DI12" s="1017"/>
      <c r="DJ12" s="1017"/>
      <c r="DK12" s="1018"/>
      <c r="DL12" s="1016"/>
      <c r="DM12" s="1017"/>
      <c r="DN12" s="1017"/>
      <c r="DO12" s="1017"/>
      <c r="DP12" s="1018"/>
      <c r="DQ12" s="1016"/>
      <c r="DR12" s="1017"/>
      <c r="DS12" s="1017"/>
      <c r="DT12" s="1017"/>
      <c r="DU12" s="1018"/>
      <c r="DV12" s="1019"/>
      <c r="DW12" s="1020"/>
      <c r="DX12" s="1020"/>
      <c r="DY12" s="1020"/>
      <c r="DZ12" s="1021"/>
      <c r="EA12" s="217"/>
    </row>
    <row r="13" spans="1:131" s="218" customFormat="1" ht="26.25" customHeight="1" x14ac:dyDescent="0.2">
      <c r="A13" s="221">
        <v>7</v>
      </c>
      <c r="B13" s="1057"/>
      <c r="C13" s="1058"/>
      <c r="D13" s="1058"/>
      <c r="E13" s="1058"/>
      <c r="F13" s="1058"/>
      <c r="G13" s="1058"/>
      <c r="H13" s="1058"/>
      <c r="I13" s="1058"/>
      <c r="J13" s="1058"/>
      <c r="K13" s="1058"/>
      <c r="L13" s="1058"/>
      <c r="M13" s="1058"/>
      <c r="N13" s="1058"/>
      <c r="O13" s="1058"/>
      <c r="P13" s="1059"/>
      <c r="Q13" s="1065"/>
      <c r="R13" s="1066"/>
      <c r="S13" s="1066"/>
      <c r="T13" s="1066"/>
      <c r="U13" s="1066"/>
      <c r="V13" s="1066"/>
      <c r="W13" s="1066"/>
      <c r="X13" s="1066"/>
      <c r="Y13" s="1066"/>
      <c r="Z13" s="1066"/>
      <c r="AA13" s="1066"/>
      <c r="AB13" s="1066"/>
      <c r="AC13" s="1066"/>
      <c r="AD13" s="1066"/>
      <c r="AE13" s="1067"/>
      <c r="AF13" s="1062"/>
      <c r="AG13" s="1063"/>
      <c r="AH13" s="1063"/>
      <c r="AI13" s="1063"/>
      <c r="AJ13" s="1064"/>
      <c r="AK13" s="1107"/>
      <c r="AL13" s="1108"/>
      <c r="AM13" s="1108"/>
      <c r="AN13" s="1108"/>
      <c r="AO13" s="1108"/>
      <c r="AP13" s="1108"/>
      <c r="AQ13" s="1108"/>
      <c r="AR13" s="1108"/>
      <c r="AS13" s="1108"/>
      <c r="AT13" s="1108"/>
      <c r="AU13" s="1109"/>
      <c r="AV13" s="1109"/>
      <c r="AW13" s="1109"/>
      <c r="AX13" s="1109"/>
      <c r="AY13" s="1110"/>
      <c r="AZ13" s="214"/>
      <c r="BA13" s="214"/>
      <c r="BB13" s="214"/>
      <c r="BC13" s="214"/>
      <c r="BD13" s="214"/>
      <c r="BE13" s="215"/>
      <c r="BF13" s="215"/>
      <c r="BG13" s="215"/>
      <c r="BH13" s="215"/>
      <c r="BI13" s="215"/>
      <c r="BJ13" s="215"/>
      <c r="BK13" s="215"/>
      <c r="BL13" s="215"/>
      <c r="BM13" s="215"/>
      <c r="BN13" s="215"/>
      <c r="BO13" s="215"/>
      <c r="BP13" s="215"/>
      <c r="BQ13" s="221">
        <v>7</v>
      </c>
      <c r="BR13" s="222"/>
      <c r="BS13" s="1019"/>
      <c r="BT13" s="1020"/>
      <c r="BU13" s="1020"/>
      <c r="BV13" s="1020"/>
      <c r="BW13" s="1020"/>
      <c r="BX13" s="1020"/>
      <c r="BY13" s="1020"/>
      <c r="BZ13" s="1020"/>
      <c r="CA13" s="1020"/>
      <c r="CB13" s="1020"/>
      <c r="CC13" s="1020"/>
      <c r="CD13" s="1020"/>
      <c r="CE13" s="1020"/>
      <c r="CF13" s="1020"/>
      <c r="CG13" s="1041"/>
      <c r="CH13" s="1016"/>
      <c r="CI13" s="1017"/>
      <c r="CJ13" s="1017"/>
      <c r="CK13" s="1017"/>
      <c r="CL13" s="1018"/>
      <c r="CM13" s="1016"/>
      <c r="CN13" s="1017"/>
      <c r="CO13" s="1017"/>
      <c r="CP13" s="1017"/>
      <c r="CQ13" s="1018"/>
      <c r="CR13" s="1016"/>
      <c r="CS13" s="1017"/>
      <c r="CT13" s="1017"/>
      <c r="CU13" s="1017"/>
      <c r="CV13" s="1018"/>
      <c r="CW13" s="1016"/>
      <c r="CX13" s="1017"/>
      <c r="CY13" s="1017"/>
      <c r="CZ13" s="1017"/>
      <c r="DA13" s="1018"/>
      <c r="DB13" s="1016"/>
      <c r="DC13" s="1017"/>
      <c r="DD13" s="1017"/>
      <c r="DE13" s="1017"/>
      <c r="DF13" s="1018"/>
      <c r="DG13" s="1016"/>
      <c r="DH13" s="1017"/>
      <c r="DI13" s="1017"/>
      <c r="DJ13" s="1017"/>
      <c r="DK13" s="1018"/>
      <c r="DL13" s="1016"/>
      <c r="DM13" s="1017"/>
      <c r="DN13" s="1017"/>
      <c r="DO13" s="1017"/>
      <c r="DP13" s="1018"/>
      <c r="DQ13" s="1016"/>
      <c r="DR13" s="1017"/>
      <c r="DS13" s="1017"/>
      <c r="DT13" s="1017"/>
      <c r="DU13" s="1018"/>
      <c r="DV13" s="1019"/>
      <c r="DW13" s="1020"/>
      <c r="DX13" s="1020"/>
      <c r="DY13" s="1020"/>
      <c r="DZ13" s="1021"/>
      <c r="EA13" s="217"/>
    </row>
    <row r="14" spans="1:131" s="218" customFormat="1" ht="26.25" customHeight="1" x14ac:dyDescent="0.2">
      <c r="A14" s="221">
        <v>8</v>
      </c>
      <c r="B14" s="1057"/>
      <c r="C14" s="1058"/>
      <c r="D14" s="1058"/>
      <c r="E14" s="1058"/>
      <c r="F14" s="1058"/>
      <c r="G14" s="1058"/>
      <c r="H14" s="1058"/>
      <c r="I14" s="1058"/>
      <c r="J14" s="1058"/>
      <c r="K14" s="1058"/>
      <c r="L14" s="1058"/>
      <c r="M14" s="1058"/>
      <c r="N14" s="1058"/>
      <c r="O14" s="1058"/>
      <c r="P14" s="1059"/>
      <c r="Q14" s="1065"/>
      <c r="R14" s="1066"/>
      <c r="S14" s="1066"/>
      <c r="T14" s="1066"/>
      <c r="U14" s="1066"/>
      <c r="V14" s="1066"/>
      <c r="W14" s="1066"/>
      <c r="X14" s="1066"/>
      <c r="Y14" s="1066"/>
      <c r="Z14" s="1066"/>
      <c r="AA14" s="1066"/>
      <c r="AB14" s="1066"/>
      <c r="AC14" s="1066"/>
      <c r="AD14" s="1066"/>
      <c r="AE14" s="1067"/>
      <c r="AF14" s="1062"/>
      <c r="AG14" s="1063"/>
      <c r="AH14" s="1063"/>
      <c r="AI14" s="1063"/>
      <c r="AJ14" s="1064"/>
      <c r="AK14" s="1107"/>
      <c r="AL14" s="1108"/>
      <c r="AM14" s="1108"/>
      <c r="AN14" s="1108"/>
      <c r="AO14" s="1108"/>
      <c r="AP14" s="1108"/>
      <c r="AQ14" s="1108"/>
      <c r="AR14" s="1108"/>
      <c r="AS14" s="1108"/>
      <c r="AT14" s="1108"/>
      <c r="AU14" s="1109"/>
      <c r="AV14" s="1109"/>
      <c r="AW14" s="1109"/>
      <c r="AX14" s="1109"/>
      <c r="AY14" s="1110"/>
      <c r="AZ14" s="214"/>
      <c r="BA14" s="214"/>
      <c r="BB14" s="214"/>
      <c r="BC14" s="214"/>
      <c r="BD14" s="214"/>
      <c r="BE14" s="215"/>
      <c r="BF14" s="215"/>
      <c r="BG14" s="215"/>
      <c r="BH14" s="215"/>
      <c r="BI14" s="215"/>
      <c r="BJ14" s="215"/>
      <c r="BK14" s="215"/>
      <c r="BL14" s="215"/>
      <c r="BM14" s="215"/>
      <c r="BN14" s="215"/>
      <c r="BO14" s="215"/>
      <c r="BP14" s="215"/>
      <c r="BQ14" s="221">
        <v>8</v>
      </c>
      <c r="BR14" s="222"/>
      <c r="BS14" s="1019"/>
      <c r="BT14" s="1020"/>
      <c r="BU14" s="1020"/>
      <c r="BV14" s="1020"/>
      <c r="BW14" s="1020"/>
      <c r="BX14" s="1020"/>
      <c r="BY14" s="1020"/>
      <c r="BZ14" s="1020"/>
      <c r="CA14" s="1020"/>
      <c r="CB14" s="1020"/>
      <c r="CC14" s="1020"/>
      <c r="CD14" s="1020"/>
      <c r="CE14" s="1020"/>
      <c r="CF14" s="1020"/>
      <c r="CG14" s="1041"/>
      <c r="CH14" s="1016"/>
      <c r="CI14" s="1017"/>
      <c r="CJ14" s="1017"/>
      <c r="CK14" s="1017"/>
      <c r="CL14" s="1018"/>
      <c r="CM14" s="1016"/>
      <c r="CN14" s="1017"/>
      <c r="CO14" s="1017"/>
      <c r="CP14" s="1017"/>
      <c r="CQ14" s="1018"/>
      <c r="CR14" s="1016"/>
      <c r="CS14" s="1017"/>
      <c r="CT14" s="1017"/>
      <c r="CU14" s="1017"/>
      <c r="CV14" s="1018"/>
      <c r="CW14" s="1016"/>
      <c r="CX14" s="1017"/>
      <c r="CY14" s="1017"/>
      <c r="CZ14" s="1017"/>
      <c r="DA14" s="1018"/>
      <c r="DB14" s="1016"/>
      <c r="DC14" s="1017"/>
      <c r="DD14" s="1017"/>
      <c r="DE14" s="1017"/>
      <c r="DF14" s="1018"/>
      <c r="DG14" s="1016"/>
      <c r="DH14" s="1017"/>
      <c r="DI14" s="1017"/>
      <c r="DJ14" s="1017"/>
      <c r="DK14" s="1018"/>
      <c r="DL14" s="1016"/>
      <c r="DM14" s="1017"/>
      <c r="DN14" s="1017"/>
      <c r="DO14" s="1017"/>
      <c r="DP14" s="1018"/>
      <c r="DQ14" s="1016"/>
      <c r="DR14" s="1017"/>
      <c r="DS14" s="1017"/>
      <c r="DT14" s="1017"/>
      <c r="DU14" s="1018"/>
      <c r="DV14" s="1019"/>
      <c r="DW14" s="1020"/>
      <c r="DX14" s="1020"/>
      <c r="DY14" s="1020"/>
      <c r="DZ14" s="1021"/>
      <c r="EA14" s="217"/>
    </row>
    <row r="15" spans="1:131" s="218" customFormat="1" ht="26.25" customHeight="1" x14ac:dyDescent="0.2">
      <c r="A15" s="221">
        <v>9</v>
      </c>
      <c r="B15" s="1057"/>
      <c r="C15" s="1058"/>
      <c r="D15" s="1058"/>
      <c r="E15" s="1058"/>
      <c r="F15" s="1058"/>
      <c r="G15" s="1058"/>
      <c r="H15" s="1058"/>
      <c r="I15" s="1058"/>
      <c r="J15" s="1058"/>
      <c r="K15" s="1058"/>
      <c r="L15" s="1058"/>
      <c r="M15" s="1058"/>
      <c r="N15" s="1058"/>
      <c r="O15" s="1058"/>
      <c r="P15" s="1059"/>
      <c r="Q15" s="1065"/>
      <c r="R15" s="1066"/>
      <c r="S15" s="1066"/>
      <c r="T15" s="1066"/>
      <c r="U15" s="1066"/>
      <c r="V15" s="1066"/>
      <c r="W15" s="1066"/>
      <c r="X15" s="1066"/>
      <c r="Y15" s="1066"/>
      <c r="Z15" s="1066"/>
      <c r="AA15" s="1066"/>
      <c r="AB15" s="1066"/>
      <c r="AC15" s="1066"/>
      <c r="AD15" s="1066"/>
      <c r="AE15" s="1067"/>
      <c r="AF15" s="1062"/>
      <c r="AG15" s="1063"/>
      <c r="AH15" s="1063"/>
      <c r="AI15" s="1063"/>
      <c r="AJ15" s="1064"/>
      <c r="AK15" s="1107"/>
      <c r="AL15" s="1108"/>
      <c r="AM15" s="1108"/>
      <c r="AN15" s="1108"/>
      <c r="AO15" s="1108"/>
      <c r="AP15" s="1108"/>
      <c r="AQ15" s="1108"/>
      <c r="AR15" s="1108"/>
      <c r="AS15" s="1108"/>
      <c r="AT15" s="1108"/>
      <c r="AU15" s="1109"/>
      <c r="AV15" s="1109"/>
      <c r="AW15" s="1109"/>
      <c r="AX15" s="1109"/>
      <c r="AY15" s="1110"/>
      <c r="AZ15" s="214"/>
      <c r="BA15" s="214"/>
      <c r="BB15" s="214"/>
      <c r="BC15" s="214"/>
      <c r="BD15" s="214"/>
      <c r="BE15" s="215"/>
      <c r="BF15" s="215"/>
      <c r="BG15" s="215"/>
      <c r="BH15" s="215"/>
      <c r="BI15" s="215"/>
      <c r="BJ15" s="215"/>
      <c r="BK15" s="215"/>
      <c r="BL15" s="215"/>
      <c r="BM15" s="215"/>
      <c r="BN15" s="215"/>
      <c r="BO15" s="215"/>
      <c r="BP15" s="215"/>
      <c r="BQ15" s="221">
        <v>9</v>
      </c>
      <c r="BR15" s="222"/>
      <c r="BS15" s="1019"/>
      <c r="BT15" s="1020"/>
      <c r="BU15" s="1020"/>
      <c r="BV15" s="1020"/>
      <c r="BW15" s="1020"/>
      <c r="BX15" s="1020"/>
      <c r="BY15" s="1020"/>
      <c r="BZ15" s="1020"/>
      <c r="CA15" s="1020"/>
      <c r="CB15" s="1020"/>
      <c r="CC15" s="1020"/>
      <c r="CD15" s="1020"/>
      <c r="CE15" s="1020"/>
      <c r="CF15" s="1020"/>
      <c r="CG15" s="1041"/>
      <c r="CH15" s="1016"/>
      <c r="CI15" s="1017"/>
      <c r="CJ15" s="1017"/>
      <c r="CK15" s="1017"/>
      <c r="CL15" s="1018"/>
      <c r="CM15" s="1016"/>
      <c r="CN15" s="1017"/>
      <c r="CO15" s="1017"/>
      <c r="CP15" s="1017"/>
      <c r="CQ15" s="1018"/>
      <c r="CR15" s="1016"/>
      <c r="CS15" s="1017"/>
      <c r="CT15" s="1017"/>
      <c r="CU15" s="1017"/>
      <c r="CV15" s="1018"/>
      <c r="CW15" s="1016"/>
      <c r="CX15" s="1017"/>
      <c r="CY15" s="1017"/>
      <c r="CZ15" s="1017"/>
      <c r="DA15" s="1018"/>
      <c r="DB15" s="1016"/>
      <c r="DC15" s="1017"/>
      <c r="DD15" s="1017"/>
      <c r="DE15" s="1017"/>
      <c r="DF15" s="1018"/>
      <c r="DG15" s="1016"/>
      <c r="DH15" s="1017"/>
      <c r="DI15" s="1017"/>
      <c r="DJ15" s="1017"/>
      <c r="DK15" s="1018"/>
      <c r="DL15" s="1016"/>
      <c r="DM15" s="1017"/>
      <c r="DN15" s="1017"/>
      <c r="DO15" s="1017"/>
      <c r="DP15" s="1018"/>
      <c r="DQ15" s="1016"/>
      <c r="DR15" s="1017"/>
      <c r="DS15" s="1017"/>
      <c r="DT15" s="1017"/>
      <c r="DU15" s="1018"/>
      <c r="DV15" s="1019"/>
      <c r="DW15" s="1020"/>
      <c r="DX15" s="1020"/>
      <c r="DY15" s="1020"/>
      <c r="DZ15" s="1021"/>
      <c r="EA15" s="217"/>
    </row>
    <row r="16" spans="1:131" s="218" customFormat="1" ht="26.25" customHeight="1" x14ac:dyDescent="0.2">
      <c r="A16" s="221">
        <v>10</v>
      </c>
      <c r="B16" s="1057"/>
      <c r="C16" s="1058"/>
      <c r="D16" s="1058"/>
      <c r="E16" s="1058"/>
      <c r="F16" s="1058"/>
      <c r="G16" s="1058"/>
      <c r="H16" s="1058"/>
      <c r="I16" s="1058"/>
      <c r="J16" s="1058"/>
      <c r="K16" s="1058"/>
      <c r="L16" s="1058"/>
      <c r="M16" s="1058"/>
      <c r="N16" s="1058"/>
      <c r="O16" s="1058"/>
      <c r="P16" s="1059"/>
      <c r="Q16" s="1065"/>
      <c r="R16" s="1066"/>
      <c r="S16" s="1066"/>
      <c r="T16" s="1066"/>
      <c r="U16" s="1066"/>
      <c r="V16" s="1066"/>
      <c r="W16" s="1066"/>
      <c r="X16" s="1066"/>
      <c r="Y16" s="1066"/>
      <c r="Z16" s="1066"/>
      <c r="AA16" s="1066"/>
      <c r="AB16" s="1066"/>
      <c r="AC16" s="1066"/>
      <c r="AD16" s="1066"/>
      <c r="AE16" s="1067"/>
      <c r="AF16" s="1062"/>
      <c r="AG16" s="1063"/>
      <c r="AH16" s="1063"/>
      <c r="AI16" s="1063"/>
      <c r="AJ16" s="1064"/>
      <c r="AK16" s="1107"/>
      <c r="AL16" s="1108"/>
      <c r="AM16" s="1108"/>
      <c r="AN16" s="1108"/>
      <c r="AO16" s="1108"/>
      <c r="AP16" s="1108"/>
      <c r="AQ16" s="1108"/>
      <c r="AR16" s="1108"/>
      <c r="AS16" s="1108"/>
      <c r="AT16" s="1108"/>
      <c r="AU16" s="1109"/>
      <c r="AV16" s="1109"/>
      <c r="AW16" s="1109"/>
      <c r="AX16" s="1109"/>
      <c r="AY16" s="1110"/>
      <c r="AZ16" s="214"/>
      <c r="BA16" s="214"/>
      <c r="BB16" s="214"/>
      <c r="BC16" s="214"/>
      <c r="BD16" s="214"/>
      <c r="BE16" s="215"/>
      <c r="BF16" s="215"/>
      <c r="BG16" s="215"/>
      <c r="BH16" s="215"/>
      <c r="BI16" s="215"/>
      <c r="BJ16" s="215"/>
      <c r="BK16" s="215"/>
      <c r="BL16" s="215"/>
      <c r="BM16" s="215"/>
      <c r="BN16" s="215"/>
      <c r="BO16" s="215"/>
      <c r="BP16" s="215"/>
      <c r="BQ16" s="221">
        <v>10</v>
      </c>
      <c r="BR16" s="222"/>
      <c r="BS16" s="1019"/>
      <c r="BT16" s="1020"/>
      <c r="BU16" s="1020"/>
      <c r="BV16" s="1020"/>
      <c r="BW16" s="1020"/>
      <c r="BX16" s="1020"/>
      <c r="BY16" s="1020"/>
      <c r="BZ16" s="1020"/>
      <c r="CA16" s="1020"/>
      <c r="CB16" s="1020"/>
      <c r="CC16" s="1020"/>
      <c r="CD16" s="1020"/>
      <c r="CE16" s="1020"/>
      <c r="CF16" s="1020"/>
      <c r="CG16" s="1041"/>
      <c r="CH16" s="1016"/>
      <c r="CI16" s="1017"/>
      <c r="CJ16" s="1017"/>
      <c r="CK16" s="1017"/>
      <c r="CL16" s="1018"/>
      <c r="CM16" s="1016"/>
      <c r="CN16" s="1017"/>
      <c r="CO16" s="1017"/>
      <c r="CP16" s="1017"/>
      <c r="CQ16" s="1018"/>
      <c r="CR16" s="1016"/>
      <c r="CS16" s="1017"/>
      <c r="CT16" s="1017"/>
      <c r="CU16" s="1017"/>
      <c r="CV16" s="1018"/>
      <c r="CW16" s="1016"/>
      <c r="CX16" s="1017"/>
      <c r="CY16" s="1017"/>
      <c r="CZ16" s="1017"/>
      <c r="DA16" s="1018"/>
      <c r="DB16" s="1016"/>
      <c r="DC16" s="1017"/>
      <c r="DD16" s="1017"/>
      <c r="DE16" s="1017"/>
      <c r="DF16" s="1018"/>
      <c r="DG16" s="1016"/>
      <c r="DH16" s="1017"/>
      <c r="DI16" s="1017"/>
      <c r="DJ16" s="1017"/>
      <c r="DK16" s="1018"/>
      <c r="DL16" s="1016"/>
      <c r="DM16" s="1017"/>
      <c r="DN16" s="1017"/>
      <c r="DO16" s="1017"/>
      <c r="DP16" s="1018"/>
      <c r="DQ16" s="1016"/>
      <c r="DR16" s="1017"/>
      <c r="DS16" s="1017"/>
      <c r="DT16" s="1017"/>
      <c r="DU16" s="1018"/>
      <c r="DV16" s="1019"/>
      <c r="DW16" s="1020"/>
      <c r="DX16" s="1020"/>
      <c r="DY16" s="1020"/>
      <c r="DZ16" s="1021"/>
      <c r="EA16" s="217"/>
    </row>
    <row r="17" spans="1:131" s="218" customFormat="1" ht="26.25" customHeight="1" x14ac:dyDescent="0.2">
      <c r="A17" s="221">
        <v>11</v>
      </c>
      <c r="B17" s="1057"/>
      <c r="C17" s="1058"/>
      <c r="D17" s="1058"/>
      <c r="E17" s="1058"/>
      <c r="F17" s="1058"/>
      <c r="G17" s="1058"/>
      <c r="H17" s="1058"/>
      <c r="I17" s="1058"/>
      <c r="J17" s="1058"/>
      <c r="K17" s="1058"/>
      <c r="L17" s="1058"/>
      <c r="M17" s="1058"/>
      <c r="N17" s="1058"/>
      <c r="O17" s="1058"/>
      <c r="P17" s="1059"/>
      <c r="Q17" s="1065"/>
      <c r="R17" s="1066"/>
      <c r="S17" s="1066"/>
      <c r="T17" s="1066"/>
      <c r="U17" s="1066"/>
      <c r="V17" s="1066"/>
      <c r="W17" s="1066"/>
      <c r="X17" s="1066"/>
      <c r="Y17" s="1066"/>
      <c r="Z17" s="1066"/>
      <c r="AA17" s="1066"/>
      <c r="AB17" s="1066"/>
      <c r="AC17" s="1066"/>
      <c r="AD17" s="1066"/>
      <c r="AE17" s="1067"/>
      <c r="AF17" s="1062"/>
      <c r="AG17" s="1063"/>
      <c r="AH17" s="1063"/>
      <c r="AI17" s="1063"/>
      <c r="AJ17" s="1064"/>
      <c r="AK17" s="1107"/>
      <c r="AL17" s="1108"/>
      <c r="AM17" s="1108"/>
      <c r="AN17" s="1108"/>
      <c r="AO17" s="1108"/>
      <c r="AP17" s="1108"/>
      <c r="AQ17" s="1108"/>
      <c r="AR17" s="1108"/>
      <c r="AS17" s="1108"/>
      <c r="AT17" s="1108"/>
      <c r="AU17" s="1109"/>
      <c r="AV17" s="1109"/>
      <c r="AW17" s="1109"/>
      <c r="AX17" s="1109"/>
      <c r="AY17" s="1110"/>
      <c r="AZ17" s="214"/>
      <c r="BA17" s="214"/>
      <c r="BB17" s="214"/>
      <c r="BC17" s="214"/>
      <c r="BD17" s="214"/>
      <c r="BE17" s="215"/>
      <c r="BF17" s="215"/>
      <c r="BG17" s="215"/>
      <c r="BH17" s="215"/>
      <c r="BI17" s="215"/>
      <c r="BJ17" s="215"/>
      <c r="BK17" s="215"/>
      <c r="BL17" s="215"/>
      <c r="BM17" s="215"/>
      <c r="BN17" s="215"/>
      <c r="BO17" s="215"/>
      <c r="BP17" s="215"/>
      <c r="BQ17" s="221">
        <v>11</v>
      </c>
      <c r="BR17" s="222"/>
      <c r="BS17" s="1019"/>
      <c r="BT17" s="1020"/>
      <c r="BU17" s="1020"/>
      <c r="BV17" s="1020"/>
      <c r="BW17" s="1020"/>
      <c r="BX17" s="1020"/>
      <c r="BY17" s="1020"/>
      <c r="BZ17" s="1020"/>
      <c r="CA17" s="1020"/>
      <c r="CB17" s="1020"/>
      <c r="CC17" s="1020"/>
      <c r="CD17" s="1020"/>
      <c r="CE17" s="1020"/>
      <c r="CF17" s="1020"/>
      <c r="CG17" s="1041"/>
      <c r="CH17" s="1016"/>
      <c r="CI17" s="1017"/>
      <c r="CJ17" s="1017"/>
      <c r="CK17" s="1017"/>
      <c r="CL17" s="1018"/>
      <c r="CM17" s="1016"/>
      <c r="CN17" s="1017"/>
      <c r="CO17" s="1017"/>
      <c r="CP17" s="1017"/>
      <c r="CQ17" s="1018"/>
      <c r="CR17" s="1016"/>
      <c r="CS17" s="1017"/>
      <c r="CT17" s="1017"/>
      <c r="CU17" s="1017"/>
      <c r="CV17" s="1018"/>
      <c r="CW17" s="1016"/>
      <c r="CX17" s="1017"/>
      <c r="CY17" s="1017"/>
      <c r="CZ17" s="1017"/>
      <c r="DA17" s="1018"/>
      <c r="DB17" s="1016"/>
      <c r="DC17" s="1017"/>
      <c r="DD17" s="1017"/>
      <c r="DE17" s="1017"/>
      <c r="DF17" s="1018"/>
      <c r="DG17" s="1016"/>
      <c r="DH17" s="1017"/>
      <c r="DI17" s="1017"/>
      <c r="DJ17" s="1017"/>
      <c r="DK17" s="1018"/>
      <c r="DL17" s="1016"/>
      <c r="DM17" s="1017"/>
      <c r="DN17" s="1017"/>
      <c r="DO17" s="1017"/>
      <c r="DP17" s="1018"/>
      <c r="DQ17" s="1016"/>
      <c r="DR17" s="1017"/>
      <c r="DS17" s="1017"/>
      <c r="DT17" s="1017"/>
      <c r="DU17" s="1018"/>
      <c r="DV17" s="1019"/>
      <c r="DW17" s="1020"/>
      <c r="DX17" s="1020"/>
      <c r="DY17" s="1020"/>
      <c r="DZ17" s="1021"/>
      <c r="EA17" s="217"/>
    </row>
    <row r="18" spans="1:131" s="218" customFormat="1" ht="26.25" customHeight="1" x14ac:dyDescent="0.2">
      <c r="A18" s="221">
        <v>12</v>
      </c>
      <c r="B18" s="1057"/>
      <c r="C18" s="1058"/>
      <c r="D18" s="1058"/>
      <c r="E18" s="1058"/>
      <c r="F18" s="1058"/>
      <c r="G18" s="1058"/>
      <c r="H18" s="1058"/>
      <c r="I18" s="1058"/>
      <c r="J18" s="1058"/>
      <c r="K18" s="1058"/>
      <c r="L18" s="1058"/>
      <c r="M18" s="1058"/>
      <c r="N18" s="1058"/>
      <c r="O18" s="1058"/>
      <c r="P18" s="1059"/>
      <c r="Q18" s="1065"/>
      <c r="R18" s="1066"/>
      <c r="S18" s="1066"/>
      <c r="T18" s="1066"/>
      <c r="U18" s="1066"/>
      <c r="V18" s="1066"/>
      <c r="W18" s="1066"/>
      <c r="X18" s="1066"/>
      <c r="Y18" s="1066"/>
      <c r="Z18" s="1066"/>
      <c r="AA18" s="1066"/>
      <c r="AB18" s="1066"/>
      <c r="AC18" s="1066"/>
      <c r="AD18" s="1066"/>
      <c r="AE18" s="1067"/>
      <c r="AF18" s="1062"/>
      <c r="AG18" s="1063"/>
      <c r="AH18" s="1063"/>
      <c r="AI18" s="1063"/>
      <c r="AJ18" s="1064"/>
      <c r="AK18" s="1107"/>
      <c r="AL18" s="1108"/>
      <c r="AM18" s="1108"/>
      <c r="AN18" s="1108"/>
      <c r="AO18" s="1108"/>
      <c r="AP18" s="1108"/>
      <c r="AQ18" s="1108"/>
      <c r="AR18" s="1108"/>
      <c r="AS18" s="1108"/>
      <c r="AT18" s="1108"/>
      <c r="AU18" s="1109"/>
      <c r="AV18" s="1109"/>
      <c r="AW18" s="1109"/>
      <c r="AX18" s="1109"/>
      <c r="AY18" s="1110"/>
      <c r="AZ18" s="214"/>
      <c r="BA18" s="214"/>
      <c r="BB18" s="214"/>
      <c r="BC18" s="214"/>
      <c r="BD18" s="214"/>
      <c r="BE18" s="215"/>
      <c r="BF18" s="215"/>
      <c r="BG18" s="215"/>
      <c r="BH18" s="215"/>
      <c r="BI18" s="215"/>
      <c r="BJ18" s="215"/>
      <c r="BK18" s="215"/>
      <c r="BL18" s="215"/>
      <c r="BM18" s="215"/>
      <c r="BN18" s="215"/>
      <c r="BO18" s="215"/>
      <c r="BP18" s="215"/>
      <c r="BQ18" s="221">
        <v>12</v>
      </c>
      <c r="BR18" s="222"/>
      <c r="BS18" s="1019"/>
      <c r="BT18" s="1020"/>
      <c r="BU18" s="1020"/>
      <c r="BV18" s="1020"/>
      <c r="BW18" s="1020"/>
      <c r="BX18" s="1020"/>
      <c r="BY18" s="1020"/>
      <c r="BZ18" s="1020"/>
      <c r="CA18" s="1020"/>
      <c r="CB18" s="1020"/>
      <c r="CC18" s="1020"/>
      <c r="CD18" s="1020"/>
      <c r="CE18" s="1020"/>
      <c r="CF18" s="1020"/>
      <c r="CG18" s="1041"/>
      <c r="CH18" s="1016"/>
      <c r="CI18" s="1017"/>
      <c r="CJ18" s="1017"/>
      <c r="CK18" s="1017"/>
      <c r="CL18" s="1018"/>
      <c r="CM18" s="1016"/>
      <c r="CN18" s="1017"/>
      <c r="CO18" s="1017"/>
      <c r="CP18" s="1017"/>
      <c r="CQ18" s="1018"/>
      <c r="CR18" s="1016"/>
      <c r="CS18" s="1017"/>
      <c r="CT18" s="1017"/>
      <c r="CU18" s="1017"/>
      <c r="CV18" s="1018"/>
      <c r="CW18" s="1016"/>
      <c r="CX18" s="1017"/>
      <c r="CY18" s="1017"/>
      <c r="CZ18" s="1017"/>
      <c r="DA18" s="1018"/>
      <c r="DB18" s="1016"/>
      <c r="DC18" s="1017"/>
      <c r="DD18" s="1017"/>
      <c r="DE18" s="1017"/>
      <c r="DF18" s="1018"/>
      <c r="DG18" s="1016"/>
      <c r="DH18" s="1017"/>
      <c r="DI18" s="1017"/>
      <c r="DJ18" s="1017"/>
      <c r="DK18" s="1018"/>
      <c r="DL18" s="1016"/>
      <c r="DM18" s="1017"/>
      <c r="DN18" s="1017"/>
      <c r="DO18" s="1017"/>
      <c r="DP18" s="1018"/>
      <c r="DQ18" s="1016"/>
      <c r="DR18" s="1017"/>
      <c r="DS18" s="1017"/>
      <c r="DT18" s="1017"/>
      <c r="DU18" s="1018"/>
      <c r="DV18" s="1019"/>
      <c r="DW18" s="1020"/>
      <c r="DX18" s="1020"/>
      <c r="DY18" s="1020"/>
      <c r="DZ18" s="1021"/>
      <c r="EA18" s="217"/>
    </row>
    <row r="19" spans="1:131" s="218" customFormat="1" ht="26.25" customHeight="1" x14ac:dyDescent="0.2">
      <c r="A19" s="221">
        <v>13</v>
      </c>
      <c r="B19" s="1057"/>
      <c r="C19" s="1058"/>
      <c r="D19" s="1058"/>
      <c r="E19" s="1058"/>
      <c r="F19" s="1058"/>
      <c r="G19" s="1058"/>
      <c r="H19" s="1058"/>
      <c r="I19" s="1058"/>
      <c r="J19" s="1058"/>
      <c r="K19" s="1058"/>
      <c r="L19" s="1058"/>
      <c r="M19" s="1058"/>
      <c r="N19" s="1058"/>
      <c r="O19" s="1058"/>
      <c r="P19" s="1059"/>
      <c r="Q19" s="1065"/>
      <c r="R19" s="1066"/>
      <c r="S19" s="1066"/>
      <c r="T19" s="1066"/>
      <c r="U19" s="1066"/>
      <c r="V19" s="1066"/>
      <c r="W19" s="1066"/>
      <c r="X19" s="1066"/>
      <c r="Y19" s="1066"/>
      <c r="Z19" s="1066"/>
      <c r="AA19" s="1066"/>
      <c r="AB19" s="1066"/>
      <c r="AC19" s="1066"/>
      <c r="AD19" s="1066"/>
      <c r="AE19" s="1067"/>
      <c r="AF19" s="1062"/>
      <c r="AG19" s="1063"/>
      <c r="AH19" s="1063"/>
      <c r="AI19" s="1063"/>
      <c r="AJ19" s="1064"/>
      <c r="AK19" s="1107"/>
      <c r="AL19" s="1108"/>
      <c r="AM19" s="1108"/>
      <c r="AN19" s="1108"/>
      <c r="AO19" s="1108"/>
      <c r="AP19" s="1108"/>
      <c r="AQ19" s="1108"/>
      <c r="AR19" s="1108"/>
      <c r="AS19" s="1108"/>
      <c r="AT19" s="1108"/>
      <c r="AU19" s="1109"/>
      <c r="AV19" s="1109"/>
      <c r="AW19" s="1109"/>
      <c r="AX19" s="1109"/>
      <c r="AY19" s="1110"/>
      <c r="AZ19" s="214"/>
      <c r="BA19" s="214"/>
      <c r="BB19" s="214"/>
      <c r="BC19" s="214"/>
      <c r="BD19" s="214"/>
      <c r="BE19" s="215"/>
      <c r="BF19" s="215"/>
      <c r="BG19" s="215"/>
      <c r="BH19" s="215"/>
      <c r="BI19" s="215"/>
      <c r="BJ19" s="215"/>
      <c r="BK19" s="215"/>
      <c r="BL19" s="215"/>
      <c r="BM19" s="215"/>
      <c r="BN19" s="215"/>
      <c r="BO19" s="215"/>
      <c r="BP19" s="215"/>
      <c r="BQ19" s="221">
        <v>13</v>
      </c>
      <c r="BR19" s="222"/>
      <c r="BS19" s="1019"/>
      <c r="BT19" s="1020"/>
      <c r="BU19" s="1020"/>
      <c r="BV19" s="1020"/>
      <c r="BW19" s="1020"/>
      <c r="BX19" s="1020"/>
      <c r="BY19" s="1020"/>
      <c r="BZ19" s="1020"/>
      <c r="CA19" s="1020"/>
      <c r="CB19" s="1020"/>
      <c r="CC19" s="1020"/>
      <c r="CD19" s="1020"/>
      <c r="CE19" s="1020"/>
      <c r="CF19" s="1020"/>
      <c r="CG19" s="1041"/>
      <c r="CH19" s="1016"/>
      <c r="CI19" s="1017"/>
      <c r="CJ19" s="1017"/>
      <c r="CK19" s="1017"/>
      <c r="CL19" s="1018"/>
      <c r="CM19" s="1016"/>
      <c r="CN19" s="1017"/>
      <c r="CO19" s="1017"/>
      <c r="CP19" s="1017"/>
      <c r="CQ19" s="1018"/>
      <c r="CR19" s="1016"/>
      <c r="CS19" s="1017"/>
      <c r="CT19" s="1017"/>
      <c r="CU19" s="1017"/>
      <c r="CV19" s="1018"/>
      <c r="CW19" s="1016"/>
      <c r="CX19" s="1017"/>
      <c r="CY19" s="1017"/>
      <c r="CZ19" s="1017"/>
      <c r="DA19" s="1018"/>
      <c r="DB19" s="1016"/>
      <c r="DC19" s="1017"/>
      <c r="DD19" s="1017"/>
      <c r="DE19" s="1017"/>
      <c r="DF19" s="1018"/>
      <c r="DG19" s="1016"/>
      <c r="DH19" s="1017"/>
      <c r="DI19" s="1017"/>
      <c r="DJ19" s="1017"/>
      <c r="DK19" s="1018"/>
      <c r="DL19" s="1016"/>
      <c r="DM19" s="1017"/>
      <c r="DN19" s="1017"/>
      <c r="DO19" s="1017"/>
      <c r="DP19" s="1018"/>
      <c r="DQ19" s="1016"/>
      <c r="DR19" s="1017"/>
      <c r="DS19" s="1017"/>
      <c r="DT19" s="1017"/>
      <c r="DU19" s="1018"/>
      <c r="DV19" s="1019"/>
      <c r="DW19" s="1020"/>
      <c r="DX19" s="1020"/>
      <c r="DY19" s="1020"/>
      <c r="DZ19" s="1021"/>
      <c r="EA19" s="217"/>
    </row>
    <row r="20" spans="1:131" s="218" customFormat="1" ht="26.25" customHeight="1" x14ac:dyDescent="0.2">
      <c r="A20" s="221">
        <v>14</v>
      </c>
      <c r="B20" s="1057"/>
      <c r="C20" s="1058"/>
      <c r="D20" s="1058"/>
      <c r="E20" s="1058"/>
      <c r="F20" s="1058"/>
      <c r="G20" s="1058"/>
      <c r="H20" s="1058"/>
      <c r="I20" s="1058"/>
      <c r="J20" s="1058"/>
      <c r="K20" s="1058"/>
      <c r="L20" s="1058"/>
      <c r="M20" s="1058"/>
      <c r="N20" s="1058"/>
      <c r="O20" s="1058"/>
      <c r="P20" s="1059"/>
      <c r="Q20" s="1065"/>
      <c r="R20" s="1066"/>
      <c r="S20" s="1066"/>
      <c r="T20" s="1066"/>
      <c r="U20" s="1066"/>
      <c r="V20" s="1066"/>
      <c r="W20" s="1066"/>
      <c r="X20" s="1066"/>
      <c r="Y20" s="1066"/>
      <c r="Z20" s="1066"/>
      <c r="AA20" s="1066"/>
      <c r="AB20" s="1066"/>
      <c r="AC20" s="1066"/>
      <c r="AD20" s="1066"/>
      <c r="AE20" s="1067"/>
      <c r="AF20" s="1062"/>
      <c r="AG20" s="1063"/>
      <c r="AH20" s="1063"/>
      <c r="AI20" s="1063"/>
      <c r="AJ20" s="1064"/>
      <c r="AK20" s="1107"/>
      <c r="AL20" s="1108"/>
      <c r="AM20" s="1108"/>
      <c r="AN20" s="1108"/>
      <c r="AO20" s="1108"/>
      <c r="AP20" s="1108"/>
      <c r="AQ20" s="1108"/>
      <c r="AR20" s="1108"/>
      <c r="AS20" s="1108"/>
      <c r="AT20" s="1108"/>
      <c r="AU20" s="1109"/>
      <c r="AV20" s="1109"/>
      <c r="AW20" s="1109"/>
      <c r="AX20" s="1109"/>
      <c r="AY20" s="1110"/>
      <c r="AZ20" s="214"/>
      <c r="BA20" s="214"/>
      <c r="BB20" s="214"/>
      <c r="BC20" s="214"/>
      <c r="BD20" s="214"/>
      <c r="BE20" s="215"/>
      <c r="BF20" s="215"/>
      <c r="BG20" s="215"/>
      <c r="BH20" s="215"/>
      <c r="BI20" s="215"/>
      <c r="BJ20" s="215"/>
      <c r="BK20" s="215"/>
      <c r="BL20" s="215"/>
      <c r="BM20" s="215"/>
      <c r="BN20" s="215"/>
      <c r="BO20" s="215"/>
      <c r="BP20" s="215"/>
      <c r="BQ20" s="221">
        <v>14</v>
      </c>
      <c r="BR20" s="222"/>
      <c r="BS20" s="1019"/>
      <c r="BT20" s="1020"/>
      <c r="BU20" s="1020"/>
      <c r="BV20" s="1020"/>
      <c r="BW20" s="1020"/>
      <c r="BX20" s="1020"/>
      <c r="BY20" s="1020"/>
      <c r="BZ20" s="1020"/>
      <c r="CA20" s="1020"/>
      <c r="CB20" s="1020"/>
      <c r="CC20" s="1020"/>
      <c r="CD20" s="1020"/>
      <c r="CE20" s="1020"/>
      <c r="CF20" s="1020"/>
      <c r="CG20" s="1041"/>
      <c r="CH20" s="1016"/>
      <c r="CI20" s="1017"/>
      <c r="CJ20" s="1017"/>
      <c r="CK20" s="1017"/>
      <c r="CL20" s="1018"/>
      <c r="CM20" s="1016"/>
      <c r="CN20" s="1017"/>
      <c r="CO20" s="1017"/>
      <c r="CP20" s="1017"/>
      <c r="CQ20" s="1018"/>
      <c r="CR20" s="1016"/>
      <c r="CS20" s="1017"/>
      <c r="CT20" s="1017"/>
      <c r="CU20" s="1017"/>
      <c r="CV20" s="1018"/>
      <c r="CW20" s="1016"/>
      <c r="CX20" s="1017"/>
      <c r="CY20" s="1017"/>
      <c r="CZ20" s="1017"/>
      <c r="DA20" s="1018"/>
      <c r="DB20" s="1016"/>
      <c r="DC20" s="1017"/>
      <c r="DD20" s="1017"/>
      <c r="DE20" s="1017"/>
      <c r="DF20" s="1018"/>
      <c r="DG20" s="1016"/>
      <c r="DH20" s="1017"/>
      <c r="DI20" s="1017"/>
      <c r="DJ20" s="1017"/>
      <c r="DK20" s="1018"/>
      <c r="DL20" s="1016"/>
      <c r="DM20" s="1017"/>
      <c r="DN20" s="1017"/>
      <c r="DO20" s="1017"/>
      <c r="DP20" s="1018"/>
      <c r="DQ20" s="1016"/>
      <c r="DR20" s="1017"/>
      <c r="DS20" s="1017"/>
      <c r="DT20" s="1017"/>
      <c r="DU20" s="1018"/>
      <c r="DV20" s="1019"/>
      <c r="DW20" s="1020"/>
      <c r="DX20" s="1020"/>
      <c r="DY20" s="1020"/>
      <c r="DZ20" s="1021"/>
      <c r="EA20" s="217"/>
    </row>
    <row r="21" spans="1:131" s="218" customFormat="1" ht="26.25" customHeight="1" thickBot="1" x14ac:dyDescent="0.25">
      <c r="A21" s="221">
        <v>15</v>
      </c>
      <c r="B21" s="1057"/>
      <c r="C21" s="1058"/>
      <c r="D21" s="1058"/>
      <c r="E21" s="1058"/>
      <c r="F21" s="1058"/>
      <c r="G21" s="1058"/>
      <c r="H21" s="1058"/>
      <c r="I21" s="1058"/>
      <c r="J21" s="1058"/>
      <c r="K21" s="1058"/>
      <c r="L21" s="1058"/>
      <c r="M21" s="1058"/>
      <c r="N21" s="1058"/>
      <c r="O21" s="1058"/>
      <c r="P21" s="1059"/>
      <c r="Q21" s="1065"/>
      <c r="R21" s="1066"/>
      <c r="S21" s="1066"/>
      <c r="T21" s="1066"/>
      <c r="U21" s="1066"/>
      <c r="V21" s="1066"/>
      <c r="W21" s="1066"/>
      <c r="X21" s="1066"/>
      <c r="Y21" s="1066"/>
      <c r="Z21" s="1066"/>
      <c r="AA21" s="1066"/>
      <c r="AB21" s="1066"/>
      <c r="AC21" s="1066"/>
      <c r="AD21" s="1066"/>
      <c r="AE21" s="1067"/>
      <c r="AF21" s="1062"/>
      <c r="AG21" s="1063"/>
      <c r="AH21" s="1063"/>
      <c r="AI21" s="1063"/>
      <c r="AJ21" s="1064"/>
      <c r="AK21" s="1107"/>
      <c r="AL21" s="1108"/>
      <c r="AM21" s="1108"/>
      <c r="AN21" s="1108"/>
      <c r="AO21" s="1108"/>
      <c r="AP21" s="1108"/>
      <c r="AQ21" s="1108"/>
      <c r="AR21" s="1108"/>
      <c r="AS21" s="1108"/>
      <c r="AT21" s="1108"/>
      <c r="AU21" s="1109"/>
      <c r="AV21" s="1109"/>
      <c r="AW21" s="1109"/>
      <c r="AX21" s="1109"/>
      <c r="AY21" s="1110"/>
      <c r="AZ21" s="214"/>
      <c r="BA21" s="214"/>
      <c r="BB21" s="214"/>
      <c r="BC21" s="214"/>
      <c r="BD21" s="214"/>
      <c r="BE21" s="215"/>
      <c r="BF21" s="215"/>
      <c r="BG21" s="215"/>
      <c r="BH21" s="215"/>
      <c r="BI21" s="215"/>
      <c r="BJ21" s="215"/>
      <c r="BK21" s="215"/>
      <c r="BL21" s="215"/>
      <c r="BM21" s="215"/>
      <c r="BN21" s="215"/>
      <c r="BO21" s="215"/>
      <c r="BP21" s="215"/>
      <c r="BQ21" s="221">
        <v>15</v>
      </c>
      <c r="BR21" s="222"/>
      <c r="BS21" s="1019"/>
      <c r="BT21" s="1020"/>
      <c r="BU21" s="1020"/>
      <c r="BV21" s="1020"/>
      <c r="BW21" s="1020"/>
      <c r="BX21" s="1020"/>
      <c r="BY21" s="1020"/>
      <c r="BZ21" s="1020"/>
      <c r="CA21" s="1020"/>
      <c r="CB21" s="1020"/>
      <c r="CC21" s="1020"/>
      <c r="CD21" s="1020"/>
      <c r="CE21" s="1020"/>
      <c r="CF21" s="1020"/>
      <c r="CG21" s="1041"/>
      <c r="CH21" s="1016"/>
      <c r="CI21" s="1017"/>
      <c r="CJ21" s="1017"/>
      <c r="CK21" s="1017"/>
      <c r="CL21" s="1018"/>
      <c r="CM21" s="1016"/>
      <c r="CN21" s="1017"/>
      <c r="CO21" s="1017"/>
      <c r="CP21" s="1017"/>
      <c r="CQ21" s="1018"/>
      <c r="CR21" s="1016"/>
      <c r="CS21" s="1017"/>
      <c r="CT21" s="1017"/>
      <c r="CU21" s="1017"/>
      <c r="CV21" s="1018"/>
      <c r="CW21" s="1016"/>
      <c r="CX21" s="1017"/>
      <c r="CY21" s="1017"/>
      <c r="CZ21" s="1017"/>
      <c r="DA21" s="1018"/>
      <c r="DB21" s="1016"/>
      <c r="DC21" s="1017"/>
      <c r="DD21" s="1017"/>
      <c r="DE21" s="1017"/>
      <c r="DF21" s="1018"/>
      <c r="DG21" s="1016"/>
      <c r="DH21" s="1017"/>
      <c r="DI21" s="1017"/>
      <c r="DJ21" s="1017"/>
      <c r="DK21" s="1018"/>
      <c r="DL21" s="1016"/>
      <c r="DM21" s="1017"/>
      <c r="DN21" s="1017"/>
      <c r="DO21" s="1017"/>
      <c r="DP21" s="1018"/>
      <c r="DQ21" s="1016"/>
      <c r="DR21" s="1017"/>
      <c r="DS21" s="1017"/>
      <c r="DT21" s="1017"/>
      <c r="DU21" s="1018"/>
      <c r="DV21" s="1019"/>
      <c r="DW21" s="1020"/>
      <c r="DX21" s="1020"/>
      <c r="DY21" s="1020"/>
      <c r="DZ21" s="1021"/>
      <c r="EA21" s="217"/>
    </row>
    <row r="22" spans="1:131" s="218" customFormat="1" ht="26.25" customHeight="1" x14ac:dyDescent="0.2">
      <c r="A22" s="221">
        <v>16</v>
      </c>
      <c r="B22" s="1057"/>
      <c r="C22" s="1058"/>
      <c r="D22" s="1058"/>
      <c r="E22" s="1058"/>
      <c r="F22" s="1058"/>
      <c r="G22" s="1058"/>
      <c r="H22" s="1058"/>
      <c r="I22" s="1058"/>
      <c r="J22" s="1058"/>
      <c r="K22" s="1058"/>
      <c r="L22" s="1058"/>
      <c r="M22" s="1058"/>
      <c r="N22" s="1058"/>
      <c r="O22" s="1058"/>
      <c r="P22" s="1059"/>
      <c r="Q22" s="1100"/>
      <c r="R22" s="1101"/>
      <c r="S22" s="1101"/>
      <c r="T22" s="1101"/>
      <c r="U22" s="1101"/>
      <c r="V22" s="1101"/>
      <c r="W22" s="1101"/>
      <c r="X22" s="1101"/>
      <c r="Y22" s="1101"/>
      <c r="Z22" s="1101"/>
      <c r="AA22" s="1101"/>
      <c r="AB22" s="1101"/>
      <c r="AC22" s="1101"/>
      <c r="AD22" s="1101"/>
      <c r="AE22" s="1102"/>
      <c r="AF22" s="1062"/>
      <c r="AG22" s="1063"/>
      <c r="AH22" s="1063"/>
      <c r="AI22" s="1063"/>
      <c r="AJ22" s="1064"/>
      <c r="AK22" s="1103"/>
      <c r="AL22" s="1104"/>
      <c r="AM22" s="1104"/>
      <c r="AN22" s="1104"/>
      <c r="AO22" s="1104"/>
      <c r="AP22" s="1104"/>
      <c r="AQ22" s="1104"/>
      <c r="AR22" s="1104"/>
      <c r="AS22" s="1104"/>
      <c r="AT22" s="1104"/>
      <c r="AU22" s="1105"/>
      <c r="AV22" s="1105"/>
      <c r="AW22" s="1105"/>
      <c r="AX22" s="1105"/>
      <c r="AY22" s="1106"/>
      <c r="AZ22" s="1055" t="s">
        <v>376</v>
      </c>
      <c r="BA22" s="1055"/>
      <c r="BB22" s="1055"/>
      <c r="BC22" s="1055"/>
      <c r="BD22" s="1056"/>
      <c r="BE22" s="215"/>
      <c r="BF22" s="215"/>
      <c r="BG22" s="215"/>
      <c r="BH22" s="215"/>
      <c r="BI22" s="215"/>
      <c r="BJ22" s="215"/>
      <c r="BK22" s="215"/>
      <c r="BL22" s="215"/>
      <c r="BM22" s="215"/>
      <c r="BN22" s="215"/>
      <c r="BO22" s="215"/>
      <c r="BP22" s="215"/>
      <c r="BQ22" s="221">
        <v>16</v>
      </c>
      <c r="BR22" s="222"/>
      <c r="BS22" s="1019"/>
      <c r="BT22" s="1020"/>
      <c r="BU22" s="1020"/>
      <c r="BV22" s="1020"/>
      <c r="BW22" s="1020"/>
      <c r="BX22" s="1020"/>
      <c r="BY22" s="1020"/>
      <c r="BZ22" s="1020"/>
      <c r="CA22" s="1020"/>
      <c r="CB22" s="1020"/>
      <c r="CC22" s="1020"/>
      <c r="CD22" s="1020"/>
      <c r="CE22" s="1020"/>
      <c r="CF22" s="1020"/>
      <c r="CG22" s="1041"/>
      <c r="CH22" s="1016"/>
      <c r="CI22" s="1017"/>
      <c r="CJ22" s="1017"/>
      <c r="CK22" s="1017"/>
      <c r="CL22" s="1018"/>
      <c r="CM22" s="1016"/>
      <c r="CN22" s="1017"/>
      <c r="CO22" s="1017"/>
      <c r="CP22" s="1017"/>
      <c r="CQ22" s="1018"/>
      <c r="CR22" s="1016"/>
      <c r="CS22" s="1017"/>
      <c r="CT22" s="1017"/>
      <c r="CU22" s="1017"/>
      <c r="CV22" s="1018"/>
      <c r="CW22" s="1016"/>
      <c r="CX22" s="1017"/>
      <c r="CY22" s="1017"/>
      <c r="CZ22" s="1017"/>
      <c r="DA22" s="1018"/>
      <c r="DB22" s="1016"/>
      <c r="DC22" s="1017"/>
      <c r="DD22" s="1017"/>
      <c r="DE22" s="1017"/>
      <c r="DF22" s="1018"/>
      <c r="DG22" s="1016"/>
      <c r="DH22" s="1017"/>
      <c r="DI22" s="1017"/>
      <c r="DJ22" s="1017"/>
      <c r="DK22" s="1018"/>
      <c r="DL22" s="1016"/>
      <c r="DM22" s="1017"/>
      <c r="DN22" s="1017"/>
      <c r="DO22" s="1017"/>
      <c r="DP22" s="1018"/>
      <c r="DQ22" s="1016"/>
      <c r="DR22" s="1017"/>
      <c r="DS22" s="1017"/>
      <c r="DT22" s="1017"/>
      <c r="DU22" s="1018"/>
      <c r="DV22" s="1019"/>
      <c r="DW22" s="1020"/>
      <c r="DX22" s="1020"/>
      <c r="DY22" s="1020"/>
      <c r="DZ22" s="1021"/>
      <c r="EA22" s="217"/>
    </row>
    <row r="23" spans="1:131" s="218" customFormat="1" ht="26.25" customHeight="1" thickBot="1" x14ac:dyDescent="0.25">
      <c r="A23" s="223" t="s">
        <v>377</v>
      </c>
      <c r="B23" s="964" t="s">
        <v>378</v>
      </c>
      <c r="C23" s="965"/>
      <c r="D23" s="965"/>
      <c r="E23" s="965"/>
      <c r="F23" s="965"/>
      <c r="G23" s="965"/>
      <c r="H23" s="965"/>
      <c r="I23" s="965"/>
      <c r="J23" s="965"/>
      <c r="K23" s="965"/>
      <c r="L23" s="965"/>
      <c r="M23" s="965"/>
      <c r="N23" s="965"/>
      <c r="O23" s="965"/>
      <c r="P23" s="975"/>
      <c r="Q23" s="1094">
        <v>6659</v>
      </c>
      <c r="R23" s="1088"/>
      <c r="S23" s="1088"/>
      <c r="T23" s="1088"/>
      <c r="U23" s="1088"/>
      <c r="V23" s="1088">
        <v>6572</v>
      </c>
      <c r="W23" s="1088"/>
      <c r="X23" s="1088"/>
      <c r="Y23" s="1088"/>
      <c r="Z23" s="1088"/>
      <c r="AA23" s="1088">
        <v>87</v>
      </c>
      <c r="AB23" s="1088"/>
      <c r="AC23" s="1088"/>
      <c r="AD23" s="1088"/>
      <c r="AE23" s="1095"/>
      <c r="AF23" s="1096">
        <v>27</v>
      </c>
      <c r="AG23" s="1088"/>
      <c r="AH23" s="1088"/>
      <c r="AI23" s="1088"/>
      <c r="AJ23" s="1097"/>
      <c r="AK23" s="1098"/>
      <c r="AL23" s="1099"/>
      <c r="AM23" s="1099"/>
      <c r="AN23" s="1099"/>
      <c r="AO23" s="1099"/>
      <c r="AP23" s="1088">
        <v>9539</v>
      </c>
      <c r="AQ23" s="1088"/>
      <c r="AR23" s="1088"/>
      <c r="AS23" s="1088"/>
      <c r="AT23" s="1088"/>
      <c r="AU23" s="1089"/>
      <c r="AV23" s="1089"/>
      <c r="AW23" s="1089"/>
      <c r="AX23" s="1089"/>
      <c r="AY23" s="1090"/>
      <c r="AZ23" s="1091" t="s">
        <v>122</v>
      </c>
      <c r="BA23" s="1092"/>
      <c r="BB23" s="1092"/>
      <c r="BC23" s="1092"/>
      <c r="BD23" s="1093"/>
      <c r="BE23" s="215"/>
      <c r="BF23" s="215"/>
      <c r="BG23" s="215"/>
      <c r="BH23" s="215"/>
      <c r="BI23" s="215"/>
      <c r="BJ23" s="215"/>
      <c r="BK23" s="215"/>
      <c r="BL23" s="215"/>
      <c r="BM23" s="215"/>
      <c r="BN23" s="215"/>
      <c r="BO23" s="215"/>
      <c r="BP23" s="215"/>
      <c r="BQ23" s="221">
        <v>17</v>
      </c>
      <c r="BR23" s="222"/>
      <c r="BS23" s="1019"/>
      <c r="BT23" s="1020"/>
      <c r="BU23" s="1020"/>
      <c r="BV23" s="1020"/>
      <c r="BW23" s="1020"/>
      <c r="BX23" s="1020"/>
      <c r="BY23" s="1020"/>
      <c r="BZ23" s="1020"/>
      <c r="CA23" s="1020"/>
      <c r="CB23" s="1020"/>
      <c r="CC23" s="1020"/>
      <c r="CD23" s="1020"/>
      <c r="CE23" s="1020"/>
      <c r="CF23" s="1020"/>
      <c r="CG23" s="1041"/>
      <c r="CH23" s="1016"/>
      <c r="CI23" s="1017"/>
      <c r="CJ23" s="1017"/>
      <c r="CK23" s="1017"/>
      <c r="CL23" s="1018"/>
      <c r="CM23" s="1016"/>
      <c r="CN23" s="1017"/>
      <c r="CO23" s="1017"/>
      <c r="CP23" s="1017"/>
      <c r="CQ23" s="1018"/>
      <c r="CR23" s="1016"/>
      <c r="CS23" s="1017"/>
      <c r="CT23" s="1017"/>
      <c r="CU23" s="1017"/>
      <c r="CV23" s="1018"/>
      <c r="CW23" s="1016"/>
      <c r="CX23" s="1017"/>
      <c r="CY23" s="1017"/>
      <c r="CZ23" s="1017"/>
      <c r="DA23" s="1018"/>
      <c r="DB23" s="1016"/>
      <c r="DC23" s="1017"/>
      <c r="DD23" s="1017"/>
      <c r="DE23" s="1017"/>
      <c r="DF23" s="1018"/>
      <c r="DG23" s="1016"/>
      <c r="DH23" s="1017"/>
      <c r="DI23" s="1017"/>
      <c r="DJ23" s="1017"/>
      <c r="DK23" s="1018"/>
      <c r="DL23" s="1016"/>
      <c r="DM23" s="1017"/>
      <c r="DN23" s="1017"/>
      <c r="DO23" s="1017"/>
      <c r="DP23" s="1018"/>
      <c r="DQ23" s="1016"/>
      <c r="DR23" s="1017"/>
      <c r="DS23" s="1017"/>
      <c r="DT23" s="1017"/>
      <c r="DU23" s="1018"/>
      <c r="DV23" s="1019"/>
      <c r="DW23" s="1020"/>
      <c r="DX23" s="1020"/>
      <c r="DY23" s="1020"/>
      <c r="DZ23" s="1021"/>
      <c r="EA23" s="217"/>
    </row>
    <row r="24" spans="1:131" s="218" customFormat="1" ht="26.25" customHeight="1" x14ac:dyDescent="0.2">
      <c r="A24" s="1087" t="s">
        <v>379</v>
      </c>
      <c r="B24" s="1087"/>
      <c r="C24" s="1087"/>
      <c r="D24" s="1087"/>
      <c r="E24" s="1087"/>
      <c r="F24" s="1087"/>
      <c r="G24" s="1087"/>
      <c r="H24" s="1087"/>
      <c r="I24" s="1087"/>
      <c r="J24" s="1087"/>
      <c r="K24" s="1087"/>
      <c r="L24" s="1087"/>
      <c r="M24" s="1087"/>
      <c r="N24" s="1087"/>
      <c r="O24" s="1087"/>
      <c r="P24" s="1087"/>
      <c r="Q24" s="1087"/>
      <c r="R24" s="1087"/>
      <c r="S24" s="1087"/>
      <c r="T24" s="1087"/>
      <c r="U24" s="1087"/>
      <c r="V24" s="1087"/>
      <c r="W24" s="1087"/>
      <c r="X24" s="1087"/>
      <c r="Y24" s="1087"/>
      <c r="Z24" s="1087"/>
      <c r="AA24" s="1087"/>
      <c r="AB24" s="1087"/>
      <c r="AC24" s="1087"/>
      <c r="AD24" s="1087"/>
      <c r="AE24" s="1087"/>
      <c r="AF24" s="1087"/>
      <c r="AG24" s="1087"/>
      <c r="AH24" s="1087"/>
      <c r="AI24" s="1087"/>
      <c r="AJ24" s="1087"/>
      <c r="AK24" s="1087"/>
      <c r="AL24" s="1087"/>
      <c r="AM24" s="1087"/>
      <c r="AN24" s="1087"/>
      <c r="AO24" s="1087"/>
      <c r="AP24" s="1087"/>
      <c r="AQ24" s="1087"/>
      <c r="AR24" s="1087"/>
      <c r="AS24" s="1087"/>
      <c r="AT24" s="1087"/>
      <c r="AU24" s="1087"/>
      <c r="AV24" s="1087"/>
      <c r="AW24" s="1087"/>
      <c r="AX24" s="1087"/>
      <c r="AY24" s="1087"/>
      <c r="AZ24" s="214"/>
      <c r="BA24" s="214"/>
      <c r="BB24" s="214"/>
      <c r="BC24" s="214"/>
      <c r="BD24" s="214"/>
      <c r="BE24" s="215"/>
      <c r="BF24" s="215"/>
      <c r="BG24" s="215"/>
      <c r="BH24" s="215"/>
      <c r="BI24" s="215"/>
      <c r="BJ24" s="215"/>
      <c r="BK24" s="215"/>
      <c r="BL24" s="215"/>
      <c r="BM24" s="215"/>
      <c r="BN24" s="215"/>
      <c r="BO24" s="215"/>
      <c r="BP24" s="215"/>
      <c r="BQ24" s="221">
        <v>18</v>
      </c>
      <c r="BR24" s="222"/>
      <c r="BS24" s="1019"/>
      <c r="BT24" s="1020"/>
      <c r="BU24" s="1020"/>
      <c r="BV24" s="1020"/>
      <c r="BW24" s="1020"/>
      <c r="BX24" s="1020"/>
      <c r="BY24" s="1020"/>
      <c r="BZ24" s="1020"/>
      <c r="CA24" s="1020"/>
      <c r="CB24" s="1020"/>
      <c r="CC24" s="1020"/>
      <c r="CD24" s="1020"/>
      <c r="CE24" s="1020"/>
      <c r="CF24" s="1020"/>
      <c r="CG24" s="1041"/>
      <c r="CH24" s="1016"/>
      <c r="CI24" s="1017"/>
      <c r="CJ24" s="1017"/>
      <c r="CK24" s="1017"/>
      <c r="CL24" s="1018"/>
      <c r="CM24" s="1016"/>
      <c r="CN24" s="1017"/>
      <c r="CO24" s="1017"/>
      <c r="CP24" s="1017"/>
      <c r="CQ24" s="1018"/>
      <c r="CR24" s="1016"/>
      <c r="CS24" s="1017"/>
      <c r="CT24" s="1017"/>
      <c r="CU24" s="1017"/>
      <c r="CV24" s="1018"/>
      <c r="CW24" s="1016"/>
      <c r="CX24" s="1017"/>
      <c r="CY24" s="1017"/>
      <c r="CZ24" s="1017"/>
      <c r="DA24" s="1018"/>
      <c r="DB24" s="1016"/>
      <c r="DC24" s="1017"/>
      <c r="DD24" s="1017"/>
      <c r="DE24" s="1017"/>
      <c r="DF24" s="1018"/>
      <c r="DG24" s="1016"/>
      <c r="DH24" s="1017"/>
      <c r="DI24" s="1017"/>
      <c r="DJ24" s="1017"/>
      <c r="DK24" s="1018"/>
      <c r="DL24" s="1016"/>
      <c r="DM24" s="1017"/>
      <c r="DN24" s="1017"/>
      <c r="DO24" s="1017"/>
      <c r="DP24" s="1018"/>
      <c r="DQ24" s="1016"/>
      <c r="DR24" s="1017"/>
      <c r="DS24" s="1017"/>
      <c r="DT24" s="1017"/>
      <c r="DU24" s="1018"/>
      <c r="DV24" s="1019"/>
      <c r="DW24" s="1020"/>
      <c r="DX24" s="1020"/>
      <c r="DY24" s="1020"/>
      <c r="DZ24" s="1021"/>
      <c r="EA24" s="217"/>
    </row>
    <row r="25" spans="1:131" ht="26.25" customHeight="1" thickBot="1" x14ac:dyDescent="0.25">
      <c r="A25" s="1086" t="s">
        <v>380</v>
      </c>
      <c r="B25" s="1086"/>
      <c r="C25" s="1086"/>
      <c r="D25" s="1086"/>
      <c r="E25" s="1086"/>
      <c r="F25" s="1086"/>
      <c r="G25" s="1086"/>
      <c r="H25" s="1086"/>
      <c r="I25" s="1086"/>
      <c r="J25" s="1086"/>
      <c r="K25" s="1086"/>
      <c r="L25" s="1086"/>
      <c r="M25" s="1086"/>
      <c r="N25" s="1086"/>
      <c r="O25" s="1086"/>
      <c r="P25" s="1086"/>
      <c r="Q25" s="1086"/>
      <c r="R25" s="1086"/>
      <c r="S25" s="1086"/>
      <c r="T25" s="1086"/>
      <c r="U25" s="1086"/>
      <c r="V25" s="1086"/>
      <c r="W25" s="1086"/>
      <c r="X25" s="1086"/>
      <c r="Y25" s="1086"/>
      <c r="Z25" s="1086"/>
      <c r="AA25" s="1086"/>
      <c r="AB25" s="1086"/>
      <c r="AC25" s="1086"/>
      <c r="AD25" s="1086"/>
      <c r="AE25" s="1086"/>
      <c r="AF25" s="1086"/>
      <c r="AG25" s="1086"/>
      <c r="AH25" s="1086"/>
      <c r="AI25" s="1086"/>
      <c r="AJ25" s="1086"/>
      <c r="AK25" s="1086"/>
      <c r="AL25" s="1086"/>
      <c r="AM25" s="1086"/>
      <c r="AN25" s="1086"/>
      <c r="AO25" s="1086"/>
      <c r="AP25" s="1086"/>
      <c r="AQ25" s="1086"/>
      <c r="AR25" s="1086"/>
      <c r="AS25" s="1086"/>
      <c r="AT25" s="1086"/>
      <c r="AU25" s="1086"/>
      <c r="AV25" s="1086"/>
      <c r="AW25" s="1086"/>
      <c r="AX25" s="1086"/>
      <c r="AY25" s="1086"/>
      <c r="AZ25" s="1086"/>
      <c r="BA25" s="1086"/>
      <c r="BB25" s="1086"/>
      <c r="BC25" s="1086"/>
      <c r="BD25" s="1086"/>
      <c r="BE25" s="1086"/>
      <c r="BF25" s="1086"/>
      <c r="BG25" s="1086"/>
      <c r="BH25" s="1086"/>
      <c r="BI25" s="1086"/>
      <c r="BJ25" s="214"/>
      <c r="BK25" s="214"/>
      <c r="BL25" s="214"/>
      <c r="BM25" s="214"/>
      <c r="BN25" s="214"/>
      <c r="BO25" s="224"/>
      <c r="BP25" s="224"/>
      <c r="BQ25" s="221">
        <v>19</v>
      </c>
      <c r="BR25" s="222"/>
      <c r="BS25" s="1019"/>
      <c r="BT25" s="1020"/>
      <c r="BU25" s="1020"/>
      <c r="BV25" s="1020"/>
      <c r="BW25" s="1020"/>
      <c r="BX25" s="1020"/>
      <c r="BY25" s="1020"/>
      <c r="BZ25" s="1020"/>
      <c r="CA25" s="1020"/>
      <c r="CB25" s="1020"/>
      <c r="CC25" s="1020"/>
      <c r="CD25" s="1020"/>
      <c r="CE25" s="1020"/>
      <c r="CF25" s="1020"/>
      <c r="CG25" s="1041"/>
      <c r="CH25" s="1016"/>
      <c r="CI25" s="1017"/>
      <c r="CJ25" s="1017"/>
      <c r="CK25" s="1017"/>
      <c r="CL25" s="1018"/>
      <c r="CM25" s="1016"/>
      <c r="CN25" s="1017"/>
      <c r="CO25" s="1017"/>
      <c r="CP25" s="1017"/>
      <c r="CQ25" s="1018"/>
      <c r="CR25" s="1016"/>
      <c r="CS25" s="1017"/>
      <c r="CT25" s="1017"/>
      <c r="CU25" s="1017"/>
      <c r="CV25" s="1018"/>
      <c r="CW25" s="1016"/>
      <c r="CX25" s="1017"/>
      <c r="CY25" s="1017"/>
      <c r="CZ25" s="1017"/>
      <c r="DA25" s="1018"/>
      <c r="DB25" s="1016"/>
      <c r="DC25" s="1017"/>
      <c r="DD25" s="1017"/>
      <c r="DE25" s="1017"/>
      <c r="DF25" s="1018"/>
      <c r="DG25" s="1016"/>
      <c r="DH25" s="1017"/>
      <c r="DI25" s="1017"/>
      <c r="DJ25" s="1017"/>
      <c r="DK25" s="1018"/>
      <c r="DL25" s="1016"/>
      <c r="DM25" s="1017"/>
      <c r="DN25" s="1017"/>
      <c r="DO25" s="1017"/>
      <c r="DP25" s="1018"/>
      <c r="DQ25" s="1016"/>
      <c r="DR25" s="1017"/>
      <c r="DS25" s="1017"/>
      <c r="DT25" s="1017"/>
      <c r="DU25" s="1018"/>
      <c r="DV25" s="1019"/>
      <c r="DW25" s="1020"/>
      <c r="DX25" s="1020"/>
      <c r="DY25" s="1020"/>
      <c r="DZ25" s="1021"/>
      <c r="EA25" s="212"/>
    </row>
    <row r="26" spans="1:131" ht="26.25" customHeight="1" x14ac:dyDescent="0.2">
      <c r="A26" s="1022" t="s">
        <v>357</v>
      </c>
      <c r="B26" s="1023"/>
      <c r="C26" s="1023"/>
      <c r="D26" s="1023"/>
      <c r="E26" s="1023"/>
      <c r="F26" s="1023"/>
      <c r="G26" s="1023"/>
      <c r="H26" s="1023"/>
      <c r="I26" s="1023"/>
      <c r="J26" s="1023"/>
      <c r="K26" s="1023"/>
      <c r="L26" s="1023"/>
      <c r="M26" s="1023"/>
      <c r="N26" s="1023"/>
      <c r="O26" s="1023"/>
      <c r="P26" s="1024"/>
      <c r="Q26" s="1028" t="s">
        <v>381</v>
      </c>
      <c r="R26" s="1029"/>
      <c r="S26" s="1029"/>
      <c r="T26" s="1029"/>
      <c r="U26" s="1030"/>
      <c r="V26" s="1028" t="s">
        <v>382</v>
      </c>
      <c r="W26" s="1029"/>
      <c r="X26" s="1029"/>
      <c r="Y26" s="1029"/>
      <c r="Z26" s="1030"/>
      <c r="AA26" s="1028" t="s">
        <v>383</v>
      </c>
      <c r="AB26" s="1029"/>
      <c r="AC26" s="1029"/>
      <c r="AD26" s="1029"/>
      <c r="AE26" s="1029"/>
      <c r="AF26" s="1082" t="s">
        <v>384</v>
      </c>
      <c r="AG26" s="1035"/>
      <c r="AH26" s="1035"/>
      <c r="AI26" s="1035"/>
      <c r="AJ26" s="1083"/>
      <c r="AK26" s="1029" t="s">
        <v>385</v>
      </c>
      <c r="AL26" s="1029"/>
      <c r="AM26" s="1029"/>
      <c r="AN26" s="1029"/>
      <c r="AO26" s="1030"/>
      <c r="AP26" s="1028" t="s">
        <v>386</v>
      </c>
      <c r="AQ26" s="1029"/>
      <c r="AR26" s="1029"/>
      <c r="AS26" s="1029"/>
      <c r="AT26" s="1030"/>
      <c r="AU26" s="1028" t="s">
        <v>387</v>
      </c>
      <c r="AV26" s="1029"/>
      <c r="AW26" s="1029"/>
      <c r="AX26" s="1029"/>
      <c r="AY26" s="1030"/>
      <c r="AZ26" s="1028" t="s">
        <v>388</v>
      </c>
      <c r="BA26" s="1029"/>
      <c r="BB26" s="1029"/>
      <c r="BC26" s="1029"/>
      <c r="BD26" s="1030"/>
      <c r="BE26" s="1028" t="s">
        <v>364</v>
      </c>
      <c r="BF26" s="1029"/>
      <c r="BG26" s="1029"/>
      <c r="BH26" s="1029"/>
      <c r="BI26" s="1042"/>
      <c r="BJ26" s="214"/>
      <c r="BK26" s="214"/>
      <c r="BL26" s="214"/>
      <c r="BM26" s="214"/>
      <c r="BN26" s="214"/>
      <c r="BO26" s="224"/>
      <c r="BP26" s="224"/>
      <c r="BQ26" s="221">
        <v>20</v>
      </c>
      <c r="BR26" s="222"/>
      <c r="BS26" s="1019"/>
      <c r="BT26" s="1020"/>
      <c r="BU26" s="1020"/>
      <c r="BV26" s="1020"/>
      <c r="BW26" s="1020"/>
      <c r="BX26" s="1020"/>
      <c r="BY26" s="1020"/>
      <c r="BZ26" s="1020"/>
      <c r="CA26" s="1020"/>
      <c r="CB26" s="1020"/>
      <c r="CC26" s="1020"/>
      <c r="CD26" s="1020"/>
      <c r="CE26" s="1020"/>
      <c r="CF26" s="1020"/>
      <c r="CG26" s="1041"/>
      <c r="CH26" s="1016"/>
      <c r="CI26" s="1017"/>
      <c r="CJ26" s="1017"/>
      <c r="CK26" s="1017"/>
      <c r="CL26" s="1018"/>
      <c r="CM26" s="1016"/>
      <c r="CN26" s="1017"/>
      <c r="CO26" s="1017"/>
      <c r="CP26" s="1017"/>
      <c r="CQ26" s="1018"/>
      <c r="CR26" s="1016"/>
      <c r="CS26" s="1017"/>
      <c r="CT26" s="1017"/>
      <c r="CU26" s="1017"/>
      <c r="CV26" s="1018"/>
      <c r="CW26" s="1016"/>
      <c r="CX26" s="1017"/>
      <c r="CY26" s="1017"/>
      <c r="CZ26" s="1017"/>
      <c r="DA26" s="1018"/>
      <c r="DB26" s="1016"/>
      <c r="DC26" s="1017"/>
      <c r="DD26" s="1017"/>
      <c r="DE26" s="1017"/>
      <c r="DF26" s="1018"/>
      <c r="DG26" s="1016"/>
      <c r="DH26" s="1017"/>
      <c r="DI26" s="1017"/>
      <c r="DJ26" s="1017"/>
      <c r="DK26" s="1018"/>
      <c r="DL26" s="1016"/>
      <c r="DM26" s="1017"/>
      <c r="DN26" s="1017"/>
      <c r="DO26" s="1017"/>
      <c r="DP26" s="1018"/>
      <c r="DQ26" s="1016"/>
      <c r="DR26" s="1017"/>
      <c r="DS26" s="1017"/>
      <c r="DT26" s="1017"/>
      <c r="DU26" s="1018"/>
      <c r="DV26" s="1019"/>
      <c r="DW26" s="1020"/>
      <c r="DX26" s="1020"/>
      <c r="DY26" s="1020"/>
      <c r="DZ26" s="1021"/>
      <c r="EA26" s="212"/>
    </row>
    <row r="27" spans="1:131" ht="26.25" customHeight="1" thickBot="1" x14ac:dyDescent="0.25">
      <c r="A27" s="1025"/>
      <c r="B27" s="1026"/>
      <c r="C27" s="1026"/>
      <c r="D27" s="1026"/>
      <c r="E27" s="1026"/>
      <c r="F27" s="1026"/>
      <c r="G27" s="1026"/>
      <c r="H27" s="1026"/>
      <c r="I27" s="1026"/>
      <c r="J27" s="1026"/>
      <c r="K27" s="1026"/>
      <c r="L27" s="1026"/>
      <c r="M27" s="1026"/>
      <c r="N27" s="1026"/>
      <c r="O27" s="1026"/>
      <c r="P27" s="1027"/>
      <c r="Q27" s="1031"/>
      <c r="R27" s="1032"/>
      <c r="S27" s="1032"/>
      <c r="T27" s="1032"/>
      <c r="U27" s="1033"/>
      <c r="V27" s="1031"/>
      <c r="W27" s="1032"/>
      <c r="X27" s="1032"/>
      <c r="Y27" s="1032"/>
      <c r="Z27" s="1033"/>
      <c r="AA27" s="1031"/>
      <c r="AB27" s="1032"/>
      <c r="AC27" s="1032"/>
      <c r="AD27" s="1032"/>
      <c r="AE27" s="1032"/>
      <c r="AF27" s="1084"/>
      <c r="AG27" s="1038"/>
      <c r="AH27" s="1038"/>
      <c r="AI27" s="1038"/>
      <c r="AJ27" s="1085"/>
      <c r="AK27" s="1032"/>
      <c r="AL27" s="1032"/>
      <c r="AM27" s="1032"/>
      <c r="AN27" s="1032"/>
      <c r="AO27" s="1033"/>
      <c r="AP27" s="1031"/>
      <c r="AQ27" s="1032"/>
      <c r="AR27" s="1032"/>
      <c r="AS27" s="1032"/>
      <c r="AT27" s="1033"/>
      <c r="AU27" s="1031"/>
      <c r="AV27" s="1032"/>
      <c r="AW27" s="1032"/>
      <c r="AX27" s="1032"/>
      <c r="AY27" s="1033"/>
      <c r="AZ27" s="1031"/>
      <c r="BA27" s="1032"/>
      <c r="BB27" s="1032"/>
      <c r="BC27" s="1032"/>
      <c r="BD27" s="1033"/>
      <c r="BE27" s="1031"/>
      <c r="BF27" s="1032"/>
      <c r="BG27" s="1032"/>
      <c r="BH27" s="1032"/>
      <c r="BI27" s="1043"/>
      <c r="BJ27" s="214"/>
      <c r="BK27" s="214"/>
      <c r="BL27" s="214"/>
      <c r="BM27" s="214"/>
      <c r="BN27" s="214"/>
      <c r="BO27" s="224"/>
      <c r="BP27" s="224"/>
      <c r="BQ27" s="221">
        <v>21</v>
      </c>
      <c r="BR27" s="222"/>
      <c r="BS27" s="1019"/>
      <c r="BT27" s="1020"/>
      <c r="BU27" s="1020"/>
      <c r="BV27" s="1020"/>
      <c r="BW27" s="1020"/>
      <c r="BX27" s="1020"/>
      <c r="BY27" s="1020"/>
      <c r="BZ27" s="1020"/>
      <c r="CA27" s="1020"/>
      <c r="CB27" s="1020"/>
      <c r="CC27" s="1020"/>
      <c r="CD27" s="1020"/>
      <c r="CE27" s="1020"/>
      <c r="CF27" s="1020"/>
      <c r="CG27" s="1041"/>
      <c r="CH27" s="1016"/>
      <c r="CI27" s="1017"/>
      <c r="CJ27" s="1017"/>
      <c r="CK27" s="1017"/>
      <c r="CL27" s="1018"/>
      <c r="CM27" s="1016"/>
      <c r="CN27" s="1017"/>
      <c r="CO27" s="1017"/>
      <c r="CP27" s="1017"/>
      <c r="CQ27" s="1018"/>
      <c r="CR27" s="1016"/>
      <c r="CS27" s="1017"/>
      <c r="CT27" s="1017"/>
      <c r="CU27" s="1017"/>
      <c r="CV27" s="1018"/>
      <c r="CW27" s="1016"/>
      <c r="CX27" s="1017"/>
      <c r="CY27" s="1017"/>
      <c r="CZ27" s="1017"/>
      <c r="DA27" s="1018"/>
      <c r="DB27" s="1016"/>
      <c r="DC27" s="1017"/>
      <c r="DD27" s="1017"/>
      <c r="DE27" s="1017"/>
      <c r="DF27" s="1018"/>
      <c r="DG27" s="1016"/>
      <c r="DH27" s="1017"/>
      <c r="DI27" s="1017"/>
      <c r="DJ27" s="1017"/>
      <c r="DK27" s="1018"/>
      <c r="DL27" s="1016"/>
      <c r="DM27" s="1017"/>
      <c r="DN27" s="1017"/>
      <c r="DO27" s="1017"/>
      <c r="DP27" s="1018"/>
      <c r="DQ27" s="1016"/>
      <c r="DR27" s="1017"/>
      <c r="DS27" s="1017"/>
      <c r="DT27" s="1017"/>
      <c r="DU27" s="1018"/>
      <c r="DV27" s="1019"/>
      <c r="DW27" s="1020"/>
      <c r="DX27" s="1020"/>
      <c r="DY27" s="1020"/>
      <c r="DZ27" s="1021"/>
      <c r="EA27" s="212"/>
    </row>
    <row r="28" spans="1:131" ht="26.25" customHeight="1" thickTop="1" x14ac:dyDescent="0.2">
      <c r="A28" s="225">
        <v>1</v>
      </c>
      <c r="B28" s="1074" t="s">
        <v>389</v>
      </c>
      <c r="C28" s="1075"/>
      <c r="D28" s="1075"/>
      <c r="E28" s="1075"/>
      <c r="F28" s="1075"/>
      <c r="G28" s="1075"/>
      <c r="H28" s="1075"/>
      <c r="I28" s="1075"/>
      <c r="J28" s="1075"/>
      <c r="K28" s="1075"/>
      <c r="L28" s="1075"/>
      <c r="M28" s="1075"/>
      <c r="N28" s="1075"/>
      <c r="O28" s="1075"/>
      <c r="P28" s="1076"/>
      <c r="Q28" s="1077">
        <v>380</v>
      </c>
      <c r="R28" s="1078"/>
      <c r="S28" s="1078"/>
      <c r="T28" s="1078"/>
      <c r="U28" s="1078"/>
      <c r="V28" s="1078">
        <v>375</v>
      </c>
      <c r="W28" s="1078"/>
      <c r="X28" s="1078"/>
      <c r="Y28" s="1078"/>
      <c r="Z28" s="1078"/>
      <c r="AA28" s="1078">
        <v>5</v>
      </c>
      <c r="AB28" s="1078"/>
      <c r="AC28" s="1078"/>
      <c r="AD28" s="1078"/>
      <c r="AE28" s="1079"/>
      <c r="AF28" s="1080">
        <v>5</v>
      </c>
      <c r="AG28" s="1078"/>
      <c r="AH28" s="1078"/>
      <c r="AI28" s="1078"/>
      <c r="AJ28" s="1081"/>
      <c r="AK28" s="1069">
        <v>33</v>
      </c>
      <c r="AL28" s="1070"/>
      <c r="AM28" s="1070"/>
      <c r="AN28" s="1070"/>
      <c r="AO28" s="1070"/>
      <c r="AP28" s="1070" t="s">
        <v>545</v>
      </c>
      <c r="AQ28" s="1070"/>
      <c r="AR28" s="1070"/>
      <c r="AS28" s="1070"/>
      <c r="AT28" s="1070"/>
      <c r="AU28" s="1070" t="s">
        <v>545</v>
      </c>
      <c r="AV28" s="1070"/>
      <c r="AW28" s="1070"/>
      <c r="AX28" s="1070"/>
      <c r="AY28" s="1070"/>
      <c r="AZ28" s="1071" t="s">
        <v>545</v>
      </c>
      <c r="BA28" s="1071"/>
      <c r="BB28" s="1071"/>
      <c r="BC28" s="1071"/>
      <c r="BD28" s="1071"/>
      <c r="BE28" s="1072"/>
      <c r="BF28" s="1072"/>
      <c r="BG28" s="1072"/>
      <c r="BH28" s="1072"/>
      <c r="BI28" s="1073"/>
      <c r="BJ28" s="214"/>
      <c r="BK28" s="214"/>
      <c r="BL28" s="214"/>
      <c r="BM28" s="214"/>
      <c r="BN28" s="214"/>
      <c r="BO28" s="224"/>
      <c r="BP28" s="224"/>
      <c r="BQ28" s="221">
        <v>22</v>
      </c>
      <c r="BR28" s="222"/>
      <c r="BS28" s="1019"/>
      <c r="BT28" s="1020"/>
      <c r="BU28" s="1020"/>
      <c r="BV28" s="1020"/>
      <c r="BW28" s="1020"/>
      <c r="BX28" s="1020"/>
      <c r="BY28" s="1020"/>
      <c r="BZ28" s="1020"/>
      <c r="CA28" s="1020"/>
      <c r="CB28" s="1020"/>
      <c r="CC28" s="1020"/>
      <c r="CD28" s="1020"/>
      <c r="CE28" s="1020"/>
      <c r="CF28" s="1020"/>
      <c r="CG28" s="1041"/>
      <c r="CH28" s="1016"/>
      <c r="CI28" s="1017"/>
      <c r="CJ28" s="1017"/>
      <c r="CK28" s="1017"/>
      <c r="CL28" s="1018"/>
      <c r="CM28" s="1016"/>
      <c r="CN28" s="1017"/>
      <c r="CO28" s="1017"/>
      <c r="CP28" s="1017"/>
      <c r="CQ28" s="1018"/>
      <c r="CR28" s="1016"/>
      <c r="CS28" s="1017"/>
      <c r="CT28" s="1017"/>
      <c r="CU28" s="1017"/>
      <c r="CV28" s="1018"/>
      <c r="CW28" s="1016"/>
      <c r="CX28" s="1017"/>
      <c r="CY28" s="1017"/>
      <c r="CZ28" s="1017"/>
      <c r="DA28" s="1018"/>
      <c r="DB28" s="1016"/>
      <c r="DC28" s="1017"/>
      <c r="DD28" s="1017"/>
      <c r="DE28" s="1017"/>
      <c r="DF28" s="1018"/>
      <c r="DG28" s="1016"/>
      <c r="DH28" s="1017"/>
      <c r="DI28" s="1017"/>
      <c r="DJ28" s="1017"/>
      <c r="DK28" s="1018"/>
      <c r="DL28" s="1016"/>
      <c r="DM28" s="1017"/>
      <c r="DN28" s="1017"/>
      <c r="DO28" s="1017"/>
      <c r="DP28" s="1018"/>
      <c r="DQ28" s="1016"/>
      <c r="DR28" s="1017"/>
      <c r="DS28" s="1017"/>
      <c r="DT28" s="1017"/>
      <c r="DU28" s="1018"/>
      <c r="DV28" s="1019"/>
      <c r="DW28" s="1020"/>
      <c r="DX28" s="1020"/>
      <c r="DY28" s="1020"/>
      <c r="DZ28" s="1021"/>
      <c r="EA28" s="212"/>
    </row>
    <row r="29" spans="1:131" ht="26.25" customHeight="1" x14ac:dyDescent="0.2">
      <c r="A29" s="225">
        <v>2</v>
      </c>
      <c r="B29" s="1057" t="s">
        <v>390</v>
      </c>
      <c r="C29" s="1058"/>
      <c r="D29" s="1058"/>
      <c r="E29" s="1058"/>
      <c r="F29" s="1058"/>
      <c r="G29" s="1058"/>
      <c r="H29" s="1058"/>
      <c r="I29" s="1058"/>
      <c r="J29" s="1058"/>
      <c r="K29" s="1058"/>
      <c r="L29" s="1058"/>
      <c r="M29" s="1058"/>
      <c r="N29" s="1058"/>
      <c r="O29" s="1058"/>
      <c r="P29" s="1059"/>
      <c r="Q29" s="1065">
        <v>109</v>
      </c>
      <c r="R29" s="1066"/>
      <c r="S29" s="1066"/>
      <c r="T29" s="1066"/>
      <c r="U29" s="1066"/>
      <c r="V29" s="1066">
        <v>109</v>
      </c>
      <c r="W29" s="1066"/>
      <c r="X29" s="1066"/>
      <c r="Y29" s="1066"/>
      <c r="Z29" s="1066"/>
      <c r="AA29" s="1066" t="s">
        <v>545</v>
      </c>
      <c r="AB29" s="1066"/>
      <c r="AC29" s="1066"/>
      <c r="AD29" s="1066"/>
      <c r="AE29" s="1067"/>
      <c r="AF29" s="1062" t="s">
        <v>122</v>
      </c>
      <c r="AG29" s="1063"/>
      <c r="AH29" s="1063"/>
      <c r="AI29" s="1063"/>
      <c r="AJ29" s="1064"/>
      <c r="AK29" s="1007">
        <v>61</v>
      </c>
      <c r="AL29" s="998"/>
      <c r="AM29" s="998"/>
      <c r="AN29" s="998"/>
      <c r="AO29" s="998"/>
      <c r="AP29" s="998" t="s">
        <v>545</v>
      </c>
      <c r="AQ29" s="998"/>
      <c r="AR29" s="998"/>
      <c r="AS29" s="998"/>
      <c r="AT29" s="998"/>
      <c r="AU29" s="998" t="s">
        <v>545</v>
      </c>
      <c r="AV29" s="998"/>
      <c r="AW29" s="998"/>
      <c r="AX29" s="998"/>
      <c r="AY29" s="998"/>
      <c r="AZ29" s="1068" t="s">
        <v>545</v>
      </c>
      <c r="BA29" s="1068"/>
      <c r="BB29" s="1068"/>
      <c r="BC29" s="1068"/>
      <c r="BD29" s="1068"/>
      <c r="BE29" s="999"/>
      <c r="BF29" s="999"/>
      <c r="BG29" s="999"/>
      <c r="BH29" s="999"/>
      <c r="BI29" s="1000"/>
      <c r="BJ29" s="214"/>
      <c r="BK29" s="214"/>
      <c r="BL29" s="214"/>
      <c r="BM29" s="214"/>
      <c r="BN29" s="214"/>
      <c r="BO29" s="224"/>
      <c r="BP29" s="224"/>
      <c r="BQ29" s="221">
        <v>23</v>
      </c>
      <c r="BR29" s="222"/>
      <c r="BS29" s="1019"/>
      <c r="BT29" s="1020"/>
      <c r="BU29" s="1020"/>
      <c r="BV29" s="1020"/>
      <c r="BW29" s="1020"/>
      <c r="BX29" s="1020"/>
      <c r="BY29" s="1020"/>
      <c r="BZ29" s="1020"/>
      <c r="CA29" s="1020"/>
      <c r="CB29" s="1020"/>
      <c r="CC29" s="1020"/>
      <c r="CD29" s="1020"/>
      <c r="CE29" s="1020"/>
      <c r="CF29" s="1020"/>
      <c r="CG29" s="1041"/>
      <c r="CH29" s="1016"/>
      <c r="CI29" s="1017"/>
      <c r="CJ29" s="1017"/>
      <c r="CK29" s="1017"/>
      <c r="CL29" s="1018"/>
      <c r="CM29" s="1016"/>
      <c r="CN29" s="1017"/>
      <c r="CO29" s="1017"/>
      <c r="CP29" s="1017"/>
      <c r="CQ29" s="1018"/>
      <c r="CR29" s="1016"/>
      <c r="CS29" s="1017"/>
      <c r="CT29" s="1017"/>
      <c r="CU29" s="1017"/>
      <c r="CV29" s="1018"/>
      <c r="CW29" s="1016"/>
      <c r="CX29" s="1017"/>
      <c r="CY29" s="1017"/>
      <c r="CZ29" s="1017"/>
      <c r="DA29" s="1018"/>
      <c r="DB29" s="1016"/>
      <c r="DC29" s="1017"/>
      <c r="DD29" s="1017"/>
      <c r="DE29" s="1017"/>
      <c r="DF29" s="1018"/>
      <c r="DG29" s="1016"/>
      <c r="DH29" s="1017"/>
      <c r="DI29" s="1017"/>
      <c r="DJ29" s="1017"/>
      <c r="DK29" s="1018"/>
      <c r="DL29" s="1016"/>
      <c r="DM29" s="1017"/>
      <c r="DN29" s="1017"/>
      <c r="DO29" s="1017"/>
      <c r="DP29" s="1018"/>
      <c r="DQ29" s="1016"/>
      <c r="DR29" s="1017"/>
      <c r="DS29" s="1017"/>
      <c r="DT29" s="1017"/>
      <c r="DU29" s="1018"/>
      <c r="DV29" s="1019"/>
      <c r="DW29" s="1020"/>
      <c r="DX29" s="1020"/>
      <c r="DY29" s="1020"/>
      <c r="DZ29" s="1021"/>
      <c r="EA29" s="212"/>
    </row>
    <row r="30" spans="1:131" ht="26.25" customHeight="1" x14ac:dyDescent="0.2">
      <c r="A30" s="225">
        <v>3</v>
      </c>
      <c r="B30" s="1057" t="s">
        <v>391</v>
      </c>
      <c r="C30" s="1058"/>
      <c r="D30" s="1058"/>
      <c r="E30" s="1058"/>
      <c r="F30" s="1058"/>
      <c r="G30" s="1058"/>
      <c r="H30" s="1058"/>
      <c r="I30" s="1058"/>
      <c r="J30" s="1058"/>
      <c r="K30" s="1058"/>
      <c r="L30" s="1058"/>
      <c r="M30" s="1058"/>
      <c r="N30" s="1058"/>
      <c r="O30" s="1058"/>
      <c r="P30" s="1059"/>
      <c r="Q30" s="1065">
        <v>53</v>
      </c>
      <c r="R30" s="1066"/>
      <c r="S30" s="1066"/>
      <c r="T30" s="1066"/>
      <c r="U30" s="1066"/>
      <c r="V30" s="1066">
        <v>53</v>
      </c>
      <c r="W30" s="1066"/>
      <c r="X30" s="1066"/>
      <c r="Y30" s="1066"/>
      <c r="Z30" s="1066"/>
      <c r="AA30" s="1066">
        <v>0</v>
      </c>
      <c r="AB30" s="1066"/>
      <c r="AC30" s="1066"/>
      <c r="AD30" s="1066"/>
      <c r="AE30" s="1067"/>
      <c r="AF30" s="1062">
        <v>0</v>
      </c>
      <c r="AG30" s="1063"/>
      <c r="AH30" s="1063"/>
      <c r="AI30" s="1063"/>
      <c r="AJ30" s="1064"/>
      <c r="AK30" s="1007">
        <v>19</v>
      </c>
      <c r="AL30" s="998"/>
      <c r="AM30" s="998"/>
      <c r="AN30" s="998"/>
      <c r="AO30" s="998"/>
      <c r="AP30" s="998">
        <v>12</v>
      </c>
      <c r="AQ30" s="998"/>
      <c r="AR30" s="998"/>
      <c r="AS30" s="998"/>
      <c r="AT30" s="998"/>
      <c r="AU30" s="998">
        <v>3</v>
      </c>
      <c r="AV30" s="998"/>
      <c r="AW30" s="998"/>
      <c r="AX30" s="998"/>
      <c r="AY30" s="998"/>
      <c r="AZ30" s="1068" t="s">
        <v>545</v>
      </c>
      <c r="BA30" s="1068"/>
      <c r="BB30" s="1068"/>
      <c r="BC30" s="1068"/>
      <c r="BD30" s="1068"/>
      <c r="BE30" s="999"/>
      <c r="BF30" s="999"/>
      <c r="BG30" s="999"/>
      <c r="BH30" s="999"/>
      <c r="BI30" s="1000"/>
      <c r="BJ30" s="214"/>
      <c r="BK30" s="214"/>
      <c r="BL30" s="214"/>
      <c r="BM30" s="214"/>
      <c r="BN30" s="214"/>
      <c r="BO30" s="224"/>
      <c r="BP30" s="224"/>
      <c r="BQ30" s="221">
        <v>24</v>
      </c>
      <c r="BR30" s="222"/>
      <c r="BS30" s="1019"/>
      <c r="BT30" s="1020"/>
      <c r="BU30" s="1020"/>
      <c r="BV30" s="1020"/>
      <c r="BW30" s="1020"/>
      <c r="BX30" s="1020"/>
      <c r="BY30" s="1020"/>
      <c r="BZ30" s="1020"/>
      <c r="CA30" s="1020"/>
      <c r="CB30" s="1020"/>
      <c r="CC30" s="1020"/>
      <c r="CD30" s="1020"/>
      <c r="CE30" s="1020"/>
      <c r="CF30" s="1020"/>
      <c r="CG30" s="1041"/>
      <c r="CH30" s="1016"/>
      <c r="CI30" s="1017"/>
      <c r="CJ30" s="1017"/>
      <c r="CK30" s="1017"/>
      <c r="CL30" s="1018"/>
      <c r="CM30" s="1016"/>
      <c r="CN30" s="1017"/>
      <c r="CO30" s="1017"/>
      <c r="CP30" s="1017"/>
      <c r="CQ30" s="1018"/>
      <c r="CR30" s="1016"/>
      <c r="CS30" s="1017"/>
      <c r="CT30" s="1017"/>
      <c r="CU30" s="1017"/>
      <c r="CV30" s="1018"/>
      <c r="CW30" s="1016"/>
      <c r="CX30" s="1017"/>
      <c r="CY30" s="1017"/>
      <c r="CZ30" s="1017"/>
      <c r="DA30" s="1018"/>
      <c r="DB30" s="1016"/>
      <c r="DC30" s="1017"/>
      <c r="DD30" s="1017"/>
      <c r="DE30" s="1017"/>
      <c r="DF30" s="1018"/>
      <c r="DG30" s="1016"/>
      <c r="DH30" s="1017"/>
      <c r="DI30" s="1017"/>
      <c r="DJ30" s="1017"/>
      <c r="DK30" s="1018"/>
      <c r="DL30" s="1016"/>
      <c r="DM30" s="1017"/>
      <c r="DN30" s="1017"/>
      <c r="DO30" s="1017"/>
      <c r="DP30" s="1018"/>
      <c r="DQ30" s="1016"/>
      <c r="DR30" s="1017"/>
      <c r="DS30" s="1017"/>
      <c r="DT30" s="1017"/>
      <c r="DU30" s="1018"/>
      <c r="DV30" s="1019"/>
      <c r="DW30" s="1020"/>
      <c r="DX30" s="1020"/>
      <c r="DY30" s="1020"/>
      <c r="DZ30" s="1021"/>
      <c r="EA30" s="212"/>
    </row>
    <row r="31" spans="1:131" ht="26.25" customHeight="1" x14ac:dyDescent="0.2">
      <c r="A31" s="225">
        <v>4</v>
      </c>
      <c r="B31" s="1057" t="s">
        <v>392</v>
      </c>
      <c r="C31" s="1058"/>
      <c r="D31" s="1058"/>
      <c r="E31" s="1058"/>
      <c r="F31" s="1058"/>
      <c r="G31" s="1058"/>
      <c r="H31" s="1058"/>
      <c r="I31" s="1058"/>
      <c r="J31" s="1058"/>
      <c r="K31" s="1058"/>
      <c r="L31" s="1058"/>
      <c r="M31" s="1058"/>
      <c r="N31" s="1058"/>
      <c r="O31" s="1058"/>
      <c r="P31" s="1059"/>
      <c r="Q31" s="1065">
        <v>145</v>
      </c>
      <c r="R31" s="1066"/>
      <c r="S31" s="1066"/>
      <c r="T31" s="1066"/>
      <c r="U31" s="1066"/>
      <c r="V31" s="1066">
        <v>140</v>
      </c>
      <c r="W31" s="1066"/>
      <c r="X31" s="1066"/>
      <c r="Y31" s="1066"/>
      <c r="Z31" s="1066"/>
      <c r="AA31" s="1066">
        <v>6</v>
      </c>
      <c r="AB31" s="1066"/>
      <c r="AC31" s="1066"/>
      <c r="AD31" s="1066"/>
      <c r="AE31" s="1067"/>
      <c r="AF31" s="1062">
        <v>11</v>
      </c>
      <c r="AG31" s="1063"/>
      <c r="AH31" s="1063"/>
      <c r="AI31" s="1063"/>
      <c r="AJ31" s="1064"/>
      <c r="AK31" s="1007">
        <v>62</v>
      </c>
      <c r="AL31" s="998"/>
      <c r="AM31" s="998"/>
      <c r="AN31" s="998"/>
      <c r="AO31" s="998"/>
      <c r="AP31" s="998">
        <v>779</v>
      </c>
      <c r="AQ31" s="998"/>
      <c r="AR31" s="998"/>
      <c r="AS31" s="998"/>
      <c r="AT31" s="998"/>
      <c r="AU31" s="998">
        <v>478</v>
      </c>
      <c r="AV31" s="998"/>
      <c r="AW31" s="998"/>
      <c r="AX31" s="998"/>
      <c r="AY31" s="998"/>
      <c r="AZ31" s="1068" t="s">
        <v>545</v>
      </c>
      <c r="BA31" s="1068"/>
      <c r="BB31" s="1068"/>
      <c r="BC31" s="1068"/>
      <c r="BD31" s="1068"/>
      <c r="BE31" s="999" t="s">
        <v>393</v>
      </c>
      <c r="BF31" s="999"/>
      <c r="BG31" s="999"/>
      <c r="BH31" s="999"/>
      <c r="BI31" s="1000"/>
      <c r="BJ31" s="214"/>
      <c r="BK31" s="214"/>
      <c r="BL31" s="214"/>
      <c r="BM31" s="214"/>
      <c r="BN31" s="214"/>
      <c r="BO31" s="224"/>
      <c r="BP31" s="224"/>
      <c r="BQ31" s="221">
        <v>25</v>
      </c>
      <c r="BR31" s="222"/>
      <c r="BS31" s="1019"/>
      <c r="BT31" s="1020"/>
      <c r="BU31" s="1020"/>
      <c r="BV31" s="1020"/>
      <c r="BW31" s="1020"/>
      <c r="BX31" s="1020"/>
      <c r="BY31" s="1020"/>
      <c r="BZ31" s="1020"/>
      <c r="CA31" s="1020"/>
      <c r="CB31" s="1020"/>
      <c r="CC31" s="1020"/>
      <c r="CD31" s="1020"/>
      <c r="CE31" s="1020"/>
      <c r="CF31" s="1020"/>
      <c r="CG31" s="1041"/>
      <c r="CH31" s="1016"/>
      <c r="CI31" s="1017"/>
      <c r="CJ31" s="1017"/>
      <c r="CK31" s="1017"/>
      <c r="CL31" s="1018"/>
      <c r="CM31" s="1016"/>
      <c r="CN31" s="1017"/>
      <c r="CO31" s="1017"/>
      <c r="CP31" s="1017"/>
      <c r="CQ31" s="1018"/>
      <c r="CR31" s="1016"/>
      <c r="CS31" s="1017"/>
      <c r="CT31" s="1017"/>
      <c r="CU31" s="1017"/>
      <c r="CV31" s="1018"/>
      <c r="CW31" s="1016"/>
      <c r="CX31" s="1017"/>
      <c r="CY31" s="1017"/>
      <c r="CZ31" s="1017"/>
      <c r="DA31" s="1018"/>
      <c r="DB31" s="1016"/>
      <c r="DC31" s="1017"/>
      <c r="DD31" s="1017"/>
      <c r="DE31" s="1017"/>
      <c r="DF31" s="1018"/>
      <c r="DG31" s="1016"/>
      <c r="DH31" s="1017"/>
      <c r="DI31" s="1017"/>
      <c r="DJ31" s="1017"/>
      <c r="DK31" s="1018"/>
      <c r="DL31" s="1016"/>
      <c r="DM31" s="1017"/>
      <c r="DN31" s="1017"/>
      <c r="DO31" s="1017"/>
      <c r="DP31" s="1018"/>
      <c r="DQ31" s="1016"/>
      <c r="DR31" s="1017"/>
      <c r="DS31" s="1017"/>
      <c r="DT31" s="1017"/>
      <c r="DU31" s="1018"/>
      <c r="DV31" s="1019"/>
      <c r="DW31" s="1020"/>
      <c r="DX31" s="1020"/>
      <c r="DY31" s="1020"/>
      <c r="DZ31" s="1021"/>
      <c r="EA31" s="212"/>
    </row>
    <row r="32" spans="1:131" ht="26.25" customHeight="1" x14ac:dyDescent="0.2">
      <c r="A32" s="225">
        <v>5</v>
      </c>
      <c r="B32" s="1057" t="s">
        <v>394</v>
      </c>
      <c r="C32" s="1058"/>
      <c r="D32" s="1058"/>
      <c r="E32" s="1058"/>
      <c r="F32" s="1058"/>
      <c r="G32" s="1058"/>
      <c r="H32" s="1058"/>
      <c r="I32" s="1058"/>
      <c r="J32" s="1058"/>
      <c r="K32" s="1058"/>
      <c r="L32" s="1058"/>
      <c r="M32" s="1058"/>
      <c r="N32" s="1058"/>
      <c r="O32" s="1058"/>
      <c r="P32" s="1059"/>
      <c r="Q32" s="1065">
        <v>197</v>
      </c>
      <c r="R32" s="1066"/>
      <c r="S32" s="1066"/>
      <c r="T32" s="1066"/>
      <c r="U32" s="1066"/>
      <c r="V32" s="1066">
        <v>192</v>
      </c>
      <c r="W32" s="1066"/>
      <c r="X32" s="1066"/>
      <c r="Y32" s="1066"/>
      <c r="Z32" s="1066"/>
      <c r="AA32" s="1066">
        <v>6</v>
      </c>
      <c r="AB32" s="1066"/>
      <c r="AC32" s="1066"/>
      <c r="AD32" s="1066"/>
      <c r="AE32" s="1067"/>
      <c r="AF32" s="1062">
        <v>16</v>
      </c>
      <c r="AG32" s="1063"/>
      <c r="AH32" s="1063"/>
      <c r="AI32" s="1063"/>
      <c r="AJ32" s="1064"/>
      <c r="AK32" s="1007">
        <v>117</v>
      </c>
      <c r="AL32" s="998"/>
      <c r="AM32" s="998"/>
      <c r="AN32" s="998"/>
      <c r="AO32" s="998"/>
      <c r="AP32" s="998">
        <v>1020</v>
      </c>
      <c r="AQ32" s="998"/>
      <c r="AR32" s="998"/>
      <c r="AS32" s="998"/>
      <c r="AT32" s="998"/>
      <c r="AU32" s="998">
        <v>1003</v>
      </c>
      <c r="AV32" s="998"/>
      <c r="AW32" s="998"/>
      <c r="AX32" s="998"/>
      <c r="AY32" s="998"/>
      <c r="AZ32" s="1068" t="s">
        <v>545</v>
      </c>
      <c r="BA32" s="1068"/>
      <c r="BB32" s="1068"/>
      <c r="BC32" s="1068"/>
      <c r="BD32" s="1068"/>
      <c r="BE32" s="999" t="s">
        <v>393</v>
      </c>
      <c r="BF32" s="999"/>
      <c r="BG32" s="999"/>
      <c r="BH32" s="999"/>
      <c r="BI32" s="1000"/>
      <c r="BJ32" s="214"/>
      <c r="BK32" s="214"/>
      <c r="BL32" s="214"/>
      <c r="BM32" s="214"/>
      <c r="BN32" s="214"/>
      <c r="BO32" s="224"/>
      <c r="BP32" s="224"/>
      <c r="BQ32" s="221">
        <v>26</v>
      </c>
      <c r="BR32" s="222"/>
      <c r="BS32" s="1019"/>
      <c r="BT32" s="1020"/>
      <c r="BU32" s="1020"/>
      <c r="BV32" s="1020"/>
      <c r="BW32" s="1020"/>
      <c r="BX32" s="1020"/>
      <c r="BY32" s="1020"/>
      <c r="BZ32" s="1020"/>
      <c r="CA32" s="1020"/>
      <c r="CB32" s="1020"/>
      <c r="CC32" s="1020"/>
      <c r="CD32" s="1020"/>
      <c r="CE32" s="1020"/>
      <c r="CF32" s="1020"/>
      <c r="CG32" s="1041"/>
      <c r="CH32" s="1016"/>
      <c r="CI32" s="1017"/>
      <c r="CJ32" s="1017"/>
      <c r="CK32" s="1017"/>
      <c r="CL32" s="1018"/>
      <c r="CM32" s="1016"/>
      <c r="CN32" s="1017"/>
      <c r="CO32" s="1017"/>
      <c r="CP32" s="1017"/>
      <c r="CQ32" s="1018"/>
      <c r="CR32" s="1016"/>
      <c r="CS32" s="1017"/>
      <c r="CT32" s="1017"/>
      <c r="CU32" s="1017"/>
      <c r="CV32" s="1018"/>
      <c r="CW32" s="1016"/>
      <c r="CX32" s="1017"/>
      <c r="CY32" s="1017"/>
      <c r="CZ32" s="1017"/>
      <c r="DA32" s="1018"/>
      <c r="DB32" s="1016"/>
      <c r="DC32" s="1017"/>
      <c r="DD32" s="1017"/>
      <c r="DE32" s="1017"/>
      <c r="DF32" s="1018"/>
      <c r="DG32" s="1016"/>
      <c r="DH32" s="1017"/>
      <c r="DI32" s="1017"/>
      <c r="DJ32" s="1017"/>
      <c r="DK32" s="1018"/>
      <c r="DL32" s="1016"/>
      <c r="DM32" s="1017"/>
      <c r="DN32" s="1017"/>
      <c r="DO32" s="1017"/>
      <c r="DP32" s="1018"/>
      <c r="DQ32" s="1016"/>
      <c r="DR32" s="1017"/>
      <c r="DS32" s="1017"/>
      <c r="DT32" s="1017"/>
      <c r="DU32" s="1018"/>
      <c r="DV32" s="1019"/>
      <c r="DW32" s="1020"/>
      <c r="DX32" s="1020"/>
      <c r="DY32" s="1020"/>
      <c r="DZ32" s="1021"/>
      <c r="EA32" s="212"/>
    </row>
    <row r="33" spans="1:131" ht="26.25" customHeight="1" x14ac:dyDescent="0.2">
      <c r="A33" s="225">
        <v>6</v>
      </c>
      <c r="B33" s="1057"/>
      <c r="C33" s="1058"/>
      <c r="D33" s="1058"/>
      <c r="E33" s="1058"/>
      <c r="F33" s="1058"/>
      <c r="G33" s="1058"/>
      <c r="H33" s="1058"/>
      <c r="I33" s="1058"/>
      <c r="J33" s="1058"/>
      <c r="K33" s="1058"/>
      <c r="L33" s="1058"/>
      <c r="M33" s="1058"/>
      <c r="N33" s="1058"/>
      <c r="O33" s="1058"/>
      <c r="P33" s="1059"/>
      <c r="Q33" s="1065"/>
      <c r="R33" s="1066"/>
      <c r="S33" s="1066"/>
      <c r="T33" s="1066"/>
      <c r="U33" s="1066"/>
      <c r="V33" s="1066"/>
      <c r="W33" s="1066"/>
      <c r="X33" s="1066"/>
      <c r="Y33" s="1066"/>
      <c r="Z33" s="1066"/>
      <c r="AA33" s="1066"/>
      <c r="AB33" s="1066"/>
      <c r="AC33" s="1066"/>
      <c r="AD33" s="1066"/>
      <c r="AE33" s="1067"/>
      <c r="AF33" s="1062"/>
      <c r="AG33" s="1063"/>
      <c r="AH33" s="1063"/>
      <c r="AI33" s="1063"/>
      <c r="AJ33" s="1064"/>
      <c r="AK33" s="1007"/>
      <c r="AL33" s="998"/>
      <c r="AM33" s="998"/>
      <c r="AN33" s="998"/>
      <c r="AO33" s="998"/>
      <c r="AP33" s="998"/>
      <c r="AQ33" s="998"/>
      <c r="AR33" s="998"/>
      <c r="AS33" s="998"/>
      <c r="AT33" s="998"/>
      <c r="AU33" s="998"/>
      <c r="AV33" s="998"/>
      <c r="AW33" s="998"/>
      <c r="AX33" s="998"/>
      <c r="AY33" s="998"/>
      <c r="AZ33" s="1068"/>
      <c r="BA33" s="1068"/>
      <c r="BB33" s="1068"/>
      <c r="BC33" s="1068"/>
      <c r="BD33" s="1068"/>
      <c r="BE33" s="999"/>
      <c r="BF33" s="999"/>
      <c r="BG33" s="999"/>
      <c r="BH33" s="999"/>
      <c r="BI33" s="1000"/>
      <c r="BJ33" s="214"/>
      <c r="BK33" s="214"/>
      <c r="BL33" s="214"/>
      <c r="BM33" s="214"/>
      <c r="BN33" s="214"/>
      <c r="BO33" s="224"/>
      <c r="BP33" s="224"/>
      <c r="BQ33" s="221">
        <v>27</v>
      </c>
      <c r="BR33" s="222"/>
      <c r="BS33" s="1019"/>
      <c r="BT33" s="1020"/>
      <c r="BU33" s="1020"/>
      <c r="BV33" s="1020"/>
      <c r="BW33" s="1020"/>
      <c r="BX33" s="1020"/>
      <c r="BY33" s="1020"/>
      <c r="BZ33" s="1020"/>
      <c r="CA33" s="1020"/>
      <c r="CB33" s="1020"/>
      <c r="CC33" s="1020"/>
      <c r="CD33" s="1020"/>
      <c r="CE33" s="1020"/>
      <c r="CF33" s="1020"/>
      <c r="CG33" s="1041"/>
      <c r="CH33" s="1016"/>
      <c r="CI33" s="1017"/>
      <c r="CJ33" s="1017"/>
      <c r="CK33" s="1017"/>
      <c r="CL33" s="1018"/>
      <c r="CM33" s="1016"/>
      <c r="CN33" s="1017"/>
      <c r="CO33" s="1017"/>
      <c r="CP33" s="1017"/>
      <c r="CQ33" s="1018"/>
      <c r="CR33" s="1016"/>
      <c r="CS33" s="1017"/>
      <c r="CT33" s="1017"/>
      <c r="CU33" s="1017"/>
      <c r="CV33" s="1018"/>
      <c r="CW33" s="1016"/>
      <c r="CX33" s="1017"/>
      <c r="CY33" s="1017"/>
      <c r="CZ33" s="1017"/>
      <c r="DA33" s="1018"/>
      <c r="DB33" s="1016"/>
      <c r="DC33" s="1017"/>
      <c r="DD33" s="1017"/>
      <c r="DE33" s="1017"/>
      <c r="DF33" s="1018"/>
      <c r="DG33" s="1016"/>
      <c r="DH33" s="1017"/>
      <c r="DI33" s="1017"/>
      <c r="DJ33" s="1017"/>
      <c r="DK33" s="1018"/>
      <c r="DL33" s="1016"/>
      <c r="DM33" s="1017"/>
      <c r="DN33" s="1017"/>
      <c r="DO33" s="1017"/>
      <c r="DP33" s="1018"/>
      <c r="DQ33" s="1016"/>
      <c r="DR33" s="1017"/>
      <c r="DS33" s="1017"/>
      <c r="DT33" s="1017"/>
      <c r="DU33" s="1018"/>
      <c r="DV33" s="1019"/>
      <c r="DW33" s="1020"/>
      <c r="DX33" s="1020"/>
      <c r="DY33" s="1020"/>
      <c r="DZ33" s="1021"/>
      <c r="EA33" s="212"/>
    </row>
    <row r="34" spans="1:131" ht="26.25" customHeight="1" x14ac:dyDescent="0.2">
      <c r="A34" s="225">
        <v>7</v>
      </c>
      <c r="B34" s="1057"/>
      <c r="C34" s="1058"/>
      <c r="D34" s="1058"/>
      <c r="E34" s="1058"/>
      <c r="F34" s="1058"/>
      <c r="G34" s="1058"/>
      <c r="H34" s="1058"/>
      <c r="I34" s="1058"/>
      <c r="J34" s="1058"/>
      <c r="K34" s="1058"/>
      <c r="L34" s="1058"/>
      <c r="M34" s="1058"/>
      <c r="N34" s="1058"/>
      <c r="O34" s="1058"/>
      <c r="P34" s="1059"/>
      <c r="Q34" s="1065"/>
      <c r="R34" s="1066"/>
      <c r="S34" s="1066"/>
      <c r="T34" s="1066"/>
      <c r="U34" s="1066"/>
      <c r="V34" s="1066"/>
      <c r="W34" s="1066"/>
      <c r="X34" s="1066"/>
      <c r="Y34" s="1066"/>
      <c r="Z34" s="1066"/>
      <c r="AA34" s="1066"/>
      <c r="AB34" s="1066"/>
      <c r="AC34" s="1066"/>
      <c r="AD34" s="1066"/>
      <c r="AE34" s="1067"/>
      <c r="AF34" s="1062"/>
      <c r="AG34" s="1063"/>
      <c r="AH34" s="1063"/>
      <c r="AI34" s="1063"/>
      <c r="AJ34" s="1064"/>
      <c r="AK34" s="1007"/>
      <c r="AL34" s="998"/>
      <c r="AM34" s="998"/>
      <c r="AN34" s="998"/>
      <c r="AO34" s="998"/>
      <c r="AP34" s="998"/>
      <c r="AQ34" s="998"/>
      <c r="AR34" s="998"/>
      <c r="AS34" s="998"/>
      <c r="AT34" s="998"/>
      <c r="AU34" s="998"/>
      <c r="AV34" s="998"/>
      <c r="AW34" s="998"/>
      <c r="AX34" s="998"/>
      <c r="AY34" s="998"/>
      <c r="AZ34" s="1068"/>
      <c r="BA34" s="1068"/>
      <c r="BB34" s="1068"/>
      <c r="BC34" s="1068"/>
      <c r="BD34" s="1068"/>
      <c r="BE34" s="999"/>
      <c r="BF34" s="999"/>
      <c r="BG34" s="999"/>
      <c r="BH34" s="999"/>
      <c r="BI34" s="1000"/>
      <c r="BJ34" s="214"/>
      <c r="BK34" s="214"/>
      <c r="BL34" s="214"/>
      <c r="BM34" s="214"/>
      <c r="BN34" s="214"/>
      <c r="BO34" s="224"/>
      <c r="BP34" s="224"/>
      <c r="BQ34" s="221">
        <v>28</v>
      </c>
      <c r="BR34" s="222"/>
      <c r="BS34" s="1019"/>
      <c r="BT34" s="1020"/>
      <c r="BU34" s="1020"/>
      <c r="BV34" s="1020"/>
      <c r="BW34" s="1020"/>
      <c r="BX34" s="1020"/>
      <c r="BY34" s="1020"/>
      <c r="BZ34" s="1020"/>
      <c r="CA34" s="1020"/>
      <c r="CB34" s="1020"/>
      <c r="CC34" s="1020"/>
      <c r="CD34" s="1020"/>
      <c r="CE34" s="1020"/>
      <c r="CF34" s="1020"/>
      <c r="CG34" s="1041"/>
      <c r="CH34" s="1016"/>
      <c r="CI34" s="1017"/>
      <c r="CJ34" s="1017"/>
      <c r="CK34" s="1017"/>
      <c r="CL34" s="1018"/>
      <c r="CM34" s="1016"/>
      <c r="CN34" s="1017"/>
      <c r="CO34" s="1017"/>
      <c r="CP34" s="1017"/>
      <c r="CQ34" s="1018"/>
      <c r="CR34" s="1016"/>
      <c r="CS34" s="1017"/>
      <c r="CT34" s="1017"/>
      <c r="CU34" s="1017"/>
      <c r="CV34" s="1018"/>
      <c r="CW34" s="1016"/>
      <c r="CX34" s="1017"/>
      <c r="CY34" s="1017"/>
      <c r="CZ34" s="1017"/>
      <c r="DA34" s="1018"/>
      <c r="DB34" s="1016"/>
      <c r="DC34" s="1017"/>
      <c r="DD34" s="1017"/>
      <c r="DE34" s="1017"/>
      <c r="DF34" s="1018"/>
      <c r="DG34" s="1016"/>
      <c r="DH34" s="1017"/>
      <c r="DI34" s="1017"/>
      <c r="DJ34" s="1017"/>
      <c r="DK34" s="1018"/>
      <c r="DL34" s="1016"/>
      <c r="DM34" s="1017"/>
      <c r="DN34" s="1017"/>
      <c r="DO34" s="1017"/>
      <c r="DP34" s="1018"/>
      <c r="DQ34" s="1016"/>
      <c r="DR34" s="1017"/>
      <c r="DS34" s="1017"/>
      <c r="DT34" s="1017"/>
      <c r="DU34" s="1018"/>
      <c r="DV34" s="1019"/>
      <c r="DW34" s="1020"/>
      <c r="DX34" s="1020"/>
      <c r="DY34" s="1020"/>
      <c r="DZ34" s="1021"/>
      <c r="EA34" s="212"/>
    </row>
    <row r="35" spans="1:131" ht="26.25" customHeight="1" x14ac:dyDescent="0.2">
      <c r="A35" s="225">
        <v>8</v>
      </c>
      <c r="B35" s="1057"/>
      <c r="C35" s="1058"/>
      <c r="D35" s="1058"/>
      <c r="E35" s="1058"/>
      <c r="F35" s="1058"/>
      <c r="G35" s="1058"/>
      <c r="H35" s="1058"/>
      <c r="I35" s="1058"/>
      <c r="J35" s="1058"/>
      <c r="K35" s="1058"/>
      <c r="L35" s="1058"/>
      <c r="M35" s="1058"/>
      <c r="N35" s="1058"/>
      <c r="O35" s="1058"/>
      <c r="P35" s="1059"/>
      <c r="Q35" s="1065"/>
      <c r="R35" s="1066"/>
      <c r="S35" s="1066"/>
      <c r="T35" s="1066"/>
      <c r="U35" s="1066"/>
      <c r="V35" s="1066"/>
      <c r="W35" s="1066"/>
      <c r="X35" s="1066"/>
      <c r="Y35" s="1066"/>
      <c r="Z35" s="1066"/>
      <c r="AA35" s="1066"/>
      <c r="AB35" s="1066"/>
      <c r="AC35" s="1066"/>
      <c r="AD35" s="1066"/>
      <c r="AE35" s="1067"/>
      <c r="AF35" s="1062"/>
      <c r="AG35" s="1063"/>
      <c r="AH35" s="1063"/>
      <c r="AI35" s="1063"/>
      <c r="AJ35" s="1064"/>
      <c r="AK35" s="1007"/>
      <c r="AL35" s="998"/>
      <c r="AM35" s="998"/>
      <c r="AN35" s="998"/>
      <c r="AO35" s="998"/>
      <c r="AP35" s="998"/>
      <c r="AQ35" s="998"/>
      <c r="AR35" s="998"/>
      <c r="AS35" s="998"/>
      <c r="AT35" s="998"/>
      <c r="AU35" s="998"/>
      <c r="AV35" s="998"/>
      <c r="AW35" s="998"/>
      <c r="AX35" s="998"/>
      <c r="AY35" s="998"/>
      <c r="AZ35" s="1068"/>
      <c r="BA35" s="1068"/>
      <c r="BB35" s="1068"/>
      <c r="BC35" s="1068"/>
      <c r="BD35" s="1068"/>
      <c r="BE35" s="999"/>
      <c r="BF35" s="999"/>
      <c r="BG35" s="999"/>
      <c r="BH35" s="999"/>
      <c r="BI35" s="1000"/>
      <c r="BJ35" s="214"/>
      <c r="BK35" s="214"/>
      <c r="BL35" s="214"/>
      <c r="BM35" s="214"/>
      <c r="BN35" s="214"/>
      <c r="BO35" s="224"/>
      <c r="BP35" s="224"/>
      <c r="BQ35" s="221">
        <v>29</v>
      </c>
      <c r="BR35" s="222"/>
      <c r="BS35" s="1019"/>
      <c r="BT35" s="1020"/>
      <c r="BU35" s="1020"/>
      <c r="BV35" s="1020"/>
      <c r="BW35" s="1020"/>
      <c r="BX35" s="1020"/>
      <c r="BY35" s="1020"/>
      <c r="BZ35" s="1020"/>
      <c r="CA35" s="1020"/>
      <c r="CB35" s="1020"/>
      <c r="CC35" s="1020"/>
      <c r="CD35" s="1020"/>
      <c r="CE35" s="1020"/>
      <c r="CF35" s="1020"/>
      <c r="CG35" s="1041"/>
      <c r="CH35" s="1016"/>
      <c r="CI35" s="1017"/>
      <c r="CJ35" s="1017"/>
      <c r="CK35" s="1017"/>
      <c r="CL35" s="1018"/>
      <c r="CM35" s="1016"/>
      <c r="CN35" s="1017"/>
      <c r="CO35" s="1017"/>
      <c r="CP35" s="1017"/>
      <c r="CQ35" s="1018"/>
      <c r="CR35" s="1016"/>
      <c r="CS35" s="1017"/>
      <c r="CT35" s="1017"/>
      <c r="CU35" s="1017"/>
      <c r="CV35" s="1018"/>
      <c r="CW35" s="1016"/>
      <c r="CX35" s="1017"/>
      <c r="CY35" s="1017"/>
      <c r="CZ35" s="1017"/>
      <c r="DA35" s="1018"/>
      <c r="DB35" s="1016"/>
      <c r="DC35" s="1017"/>
      <c r="DD35" s="1017"/>
      <c r="DE35" s="1017"/>
      <c r="DF35" s="1018"/>
      <c r="DG35" s="1016"/>
      <c r="DH35" s="1017"/>
      <c r="DI35" s="1017"/>
      <c r="DJ35" s="1017"/>
      <c r="DK35" s="1018"/>
      <c r="DL35" s="1016"/>
      <c r="DM35" s="1017"/>
      <c r="DN35" s="1017"/>
      <c r="DO35" s="1017"/>
      <c r="DP35" s="1018"/>
      <c r="DQ35" s="1016"/>
      <c r="DR35" s="1017"/>
      <c r="DS35" s="1017"/>
      <c r="DT35" s="1017"/>
      <c r="DU35" s="1018"/>
      <c r="DV35" s="1019"/>
      <c r="DW35" s="1020"/>
      <c r="DX35" s="1020"/>
      <c r="DY35" s="1020"/>
      <c r="DZ35" s="1021"/>
      <c r="EA35" s="212"/>
    </row>
    <row r="36" spans="1:131" ht="26.25" customHeight="1" x14ac:dyDescent="0.2">
      <c r="A36" s="225">
        <v>9</v>
      </c>
      <c r="B36" s="1057"/>
      <c r="C36" s="1058"/>
      <c r="D36" s="1058"/>
      <c r="E36" s="1058"/>
      <c r="F36" s="1058"/>
      <c r="G36" s="1058"/>
      <c r="H36" s="1058"/>
      <c r="I36" s="1058"/>
      <c r="J36" s="1058"/>
      <c r="K36" s="1058"/>
      <c r="L36" s="1058"/>
      <c r="M36" s="1058"/>
      <c r="N36" s="1058"/>
      <c r="O36" s="1058"/>
      <c r="P36" s="1059"/>
      <c r="Q36" s="1065"/>
      <c r="R36" s="1066"/>
      <c r="S36" s="1066"/>
      <c r="T36" s="1066"/>
      <c r="U36" s="1066"/>
      <c r="V36" s="1066"/>
      <c r="W36" s="1066"/>
      <c r="X36" s="1066"/>
      <c r="Y36" s="1066"/>
      <c r="Z36" s="1066"/>
      <c r="AA36" s="1066"/>
      <c r="AB36" s="1066"/>
      <c r="AC36" s="1066"/>
      <c r="AD36" s="1066"/>
      <c r="AE36" s="1067"/>
      <c r="AF36" s="1062"/>
      <c r="AG36" s="1063"/>
      <c r="AH36" s="1063"/>
      <c r="AI36" s="1063"/>
      <c r="AJ36" s="1064"/>
      <c r="AK36" s="1007"/>
      <c r="AL36" s="998"/>
      <c r="AM36" s="998"/>
      <c r="AN36" s="998"/>
      <c r="AO36" s="998"/>
      <c r="AP36" s="998"/>
      <c r="AQ36" s="998"/>
      <c r="AR36" s="998"/>
      <c r="AS36" s="998"/>
      <c r="AT36" s="998"/>
      <c r="AU36" s="998"/>
      <c r="AV36" s="998"/>
      <c r="AW36" s="998"/>
      <c r="AX36" s="998"/>
      <c r="AY36" s="998"/>
      <c r="AZ36" s="1068"/>
      <c r="BA36" s="1068"/>
      <c r="BB36" s="1068"/>
      <c r="BC36" s="1068"/>
      <c r="BD36" s="1068"/>
      <c r="BE36" s="999"/>
      <c r="BF36" s="999"/>
      <c r="BG36" s="999"/>
      <c r="BH36" s="999"/>
      <c r="BI36" s="1000"/>
      <c r="BJ36" s="214"/>
      <c r="BK36" s="214"/>
      <c r="BL36" s="214"/>
      <c r="BM36" s="214"/>
      <c r="BN36" s="214"/>
      <c r="BO36" s="224"/>
      <c r="BP36" s="224"/>
      <c r="BQ36" s="221">
        <v>30</v>
      </c>
      <c r="BR36" s="222"/>
      <c r="BS36" s="1019"/>
      <c r="BT36" s="1020"/>
      <c r="BU36" s="1020"/>
      <c r="BV36" s="1020"/>
      <c r="BW36" s="1020"/>
      <c r="BX36" s="1020"/>
      <c r="BY36" s="1020"/>
      <c r="BZ36" s="1020"/>
      <c r="CA36" s="1020"/>
      <c r="CB36" s="1020"/>
      <c r="CC36" s="1020"/>
      <c r="CD36" s="1020"/>
      <c r="CE36" s="1020"/>
      <c r="CF36" s="1020"/>
      <c r="CG36" s="1041"/>
      <c r="CH36" s="1016"/>
      <c r="CI36" s="1017"/>
      <c r="CJ36" s="1017"/>
      <c r="CK36" s="1017"/>
      <c r="CL36" s="1018"/>
      <c r="CM36" s="1016"/>
      <c r="CN36" s="1017"/>
      <c r="CO36" s="1017"/>
      <c r="CP36" s="1017"/>
      <c r="CQ36" s="1018"/>
      <c r="CR36" s="1016"/>
      <c r="CS36" s="1017"/>
      <c r="CT36" s="1017"/>
      <c r="CU36" s="1017"/>
      <c r="CV36" s="1018"/>
      <c r="CW36" s="1016"/>
      <c r="CX36" s="1017"/>
      <c r="CY36" s="1017"/>
      <c r="CZ36" s="1017"/>
      <c r="DA36" s="1018"/>
      <c r="DB36" s="1016"/>
      <c r="DC36" s="1017"/>
      <c r="DD36" s="1017"/>
      <c r="DE36" s="1017"/>
      <c r="DF36" s="1018"/>
      <c r="DG36" s="1016"/>
      <c r="DH36" s="1017"/>
      <c r="DI36" s="1017"/>
      <c r="DJ36" s="1017"/>
      <c r="DK36" s="1018"/>
      <c r="DL36" s="1016"/>
      <c r="DM36" s="1017"/>
      <c r="DN36" s="1017"/>
      <c r="DO36" s="1017"/>
      <c r="DP36" s="1018"/>
      <c r="DQ36" s="1016"/>
      <c r="DR36" s="1017"/>
      <c r="DS36" s="1017"/>
      <c r="DT36" s="1017"/>
      <c r="DU36" s="1018"/>
      <c r="DV36" s="1019"/>
      <c r="DW36" s="1020"/>
      <c r="DX36" s="1020"/>
      <c r="DY36" s="1020"/>
      <c r="DZ36" s="1021"/>
      <c r="EA36" s="212"/>
    </row>
    <row r="37" spans="1:131" ht="26.25" customHeight="1" x14ac:dyDescent="0.2">
      <c r="A37" s="225">
        <v>10</v>
      </c>
      <c r="B37" s="1057"/>
      <c r="C37" s="1058"/>
      <c r="D37" s="1058"/>
      <c r="E37" s="1058"/>
      <c r="F37" s="1058"/>
      <c r="G37" s="1058"/>
      <c r="H37" s="1058"/>
      <c r="I37" s="1058"/>
      <c r="J37" s="1058"/>
      <c r="K37" s="1058"/>
      <c r="L37" s="1058"/>
      <c r="M37" s="1058"/>
      <c r="N37" s="1058"/>
      <c r="O37" s="1058"/>
      <c r="P37" s="1059"/>
      <c r="Q37" s="1065"/>
      <c r="R37" s="1066"/>
      <c r="S37" s="1066"/>
      <c r="T37" s="1066"/>
      <c r="U37" s="1066"/>
      <c r="V37" s="1066"/>
      <c r="W37" s="1066"/>
      <c r="X37" s="1066"/>
      <c r="Y37" s="1066"/>
      <c r="Z37" s="1066"/>
      <c r="AA37" s="1066"/>
      <c r="AB37" s="1066"/>
      <c r="AC37" s="1066"/>
      <c r="AD37" s="1066"/>
      <c r="AE37" s="1067"/>
      <c r="AF37" s="1062"/>
      <c r="AG37" s="1063"/>
      <c r="AH37" s="1063"/>
      <c r="AI37" s="1063"/>
      <c r="AJ37" s="1064"/>
      <c r="AK37" s="1007"/>
      <c r="AL37" s="998"/>
      <c r="AM37" s="998"/>
      <c r="AN37" s="998"/>
      <c r="AO37" s="998"/>
      <c r="AP37" s="998"/>
      <c r="AQ37" s="998"/>
      <c r="AR37" s="998"/>
      <c r="AS37" s="998"/>
      <c r="AT37" s="998"/>
      <c r="AU37" s="998"/>
      <c r="AV37" s="998"/>
      <c r="AW37" s="998"/>
      <c r="AX37" s="998"/>
      <c r="AY37" s="998"/>
      <c r="AZ37" s="1068"/>
      <c r="BA37" s="1068"/>
      <c r="BB37" s="1068"/>
      <c r="BC37" s="1068"/>
      <c r="BD37" s="1068"/>
      <c r="BE37" s="999"/>
      <c r="BF37" s="999"/>
      <c r="BG37" s="999"/>
      <c r="BH37" s="999"/>
      <c r="BI37" s="1000"/>
      <c r="BJ37" s="214"/>
      <c r="BK37" s="214"/>
      <c r="BL37" s="214"/>
      <c r="BM37" s="214"/>
      <c r="BN37" s="214"/>
      <c r="BO37" s="224"/>
      <c r="BP37" s="224"/>
      <c r="BQ37" s="221">
        <v>31</v>
      </c>
      <c r="BR37" s="222"/>
      <c r="BS37" s="1019"/>
      <c r="BT37" s="1020"/>
      <c r="BU37" s="1020"/>
      <c r="BV37" s="1020"/>
      <c r="BW37" s="1020"/>
      <c r="BX37" s="1020"/>
      <c r="BY37" s="1020"/>
      <c r="BZ37" s="1020"/>
      <c r="CA37" s="1020"/>
      <c r="CB37" s="1020"/>
      <c r="CC37" s="1020"/>
      <c r="CD37" s="1020"/>
      <c r="CE37" s="1020"/>
      <c r="CF37" s="1020"/>
      <c r="CG37" s="1041"/>
      <c r="CH37" s="1016"/>
      <c r="CI37" s="1017"/>
      <c r="CJ37" s="1017"/>
      <c r="CK37" s="1017"/>
      <c r="CL37" s="1018"/>
      <c r="CM37" s="1016"/>
      <c r="CN37" s="1017"/>
      <c r="CO37" s="1017"/>
      <c r="CP37" s="1017"/>
      <c r="CQ37" s="1018"/>
      <c r="CR37" s="1016"/>
      <c r="CS37" s="1017"/>
      <c r="CT37" s="1017"/>
      <c r="CU37" s="1017"/>
      <c r="CV37" s="1018"/>
      <c r="CW37" s="1016"/>
      <c r="CX37" s="1017"/>
      <c r="CY37" s="1017"/>
      <c r="CZ37" s="1017"/>
      <c r="DA37" s="1018"/>
      <c r="DB37" s="1016"/>
      <c r="DC37" s="1017"/>
      <c r="DD37" s="1017"/>
      <c r="DE37" s="1017"/>
      <c r="DF37" s="1018"/>
      <c r="DG37" s="1016"/>
      <c r="DH37" s="1017"/>
      <c r="DI37" s="1017"/>
      <c r="DJ37" s="1017"/>
      <c r="DK37" s="1018"/>
      <c r="DL37" s="1016"/>
      <c r="DM37" s="1017"/>
      <c r="DN37" s="1017"/>
      <c r="DO37" s="1017"/>
      <c r="DP37" s="1018"/>
      <c r="DQ37" s="1016"/>
      <c r="DR37" s="1017"/>
      <c r="DS37" s="1017"/>
      <c r="DT37" s="1017"/>
      <c r="DU37" s="1018"/>
      <c r="DV37" s="1019"/>
      <c r="DW37" s="1020"/>
      <c r="DX37" s="1020"/>
      <c r="DY37" s="1020"/>
      <c r="DZ37" s="1021"/>
      <c r="EA37" s="212"/>
    </row>
    <row r="38" spans="1:131" ht="26.25" customHeight="1" x14ac:dyDescent="0.2">
      <c r="A38" s="225">
        <v>11</v>
      </c>
      <c r="B38" s="1057"/>
      <c r="C38" s="1058"/>
      <c r="D38" s="1058"/>
      <c r="E38" s="1058"/>
      <c r="F38" s="1058"/>
      <c r="G38" s="1058"/>
      <c r="H38" s="1058"/>
      <c r="I38" s="1058"/>
      <c r="J38" s="1058"/>
      <c r="K38" s="1058"/>
      <c r="L38" s="1058"/>
      <c r="M38" s="1058"/>
      <c r="N38" s="1058"/>
      <c r="O38" s="1058"/>
      <c r="P38" s="1059"/>
      <c r="Q38" s="1065"/>
      <c r="R38" s="1066"/>
      <c r="S38" s="1066"/>
      <c r="T38" s="1066"/>
      <c r="U38" s="1066"/>
      <c r="V38" s="1066"/>
      <c r="W38" s="1066"/>
      <c r="X38" s="1066"/>
      <c r="Y38" s="1066"/>
      <c r="Z38" s="1066"/>
      <c r="AA38" s="1066"/>
      <c r="AB38" s="1066"/>
      <c r="AC38" s="1066"/>
      <c r="AD38" s="1066"/>
      <c r="AE38" s="1067"/>
      <c r="AF38" s="1062"/>
      <c r="AG38" s="1063"/>
      <c r="AH38" s="1063"/>
      <c r="AI38" s="1063"/>
      <c r="AJ38" s="1064"/>
      <c r="AK38" s="1007"/>
      <c r="AL38" s="998"/>
      <c r="AM38" s="998"/>
      <c r="AN38" s="998"/>
      <c r="AO38" s="998"/>
      <c r="AP38" s="998"/>
      <c r="AQ38" s="998"/>
      <c r="AR38" s="998"/>
      <c r="AS38" s="998"/>
      <c r="AT38" s="998"/>
      <c r="AU38" s="998"/>
      <c r="AV38" s="998"/>
      <c r="AW38" s="998"/>
      <c r="AX38" s="998"/>
      <c r="AY38" s="998"/>
      <c r="AZ38" s="1068"/>
      <c r="BA38" s="1068"/>
      <c r="BB38" s="1068"/>
      <c r="BC38" s="1068"/>
      <c r="BD38" s="1068"/>
      <c r="BE38" s="999"/>
      <c r="BF38" s="999"/>
      <c r="BG38" s="999"/>
      <c r="BH38" s="999"/>
      <c r="BI38" s="1000"/>
      <c r="BJ38" s="214"/>
      <c r="BK38" s="214"/>
      <c r="BL38" s="214"/>
      <c r="BM38" s="214"/>
      <c r="BN38" s="214"/>
      <c r="BO38" s="224"/>
      <c r="BP38" s="224"/>
      <c r="BQ38" s="221">
        <v>32</v>
      </c>
      <c r="BR38" s="222"/>
      <c r="BS38" s="1019"/>
      <c r="BT38" s="1020"/>
      <c r="BU38" s="1020"/>
      <c r="BV38" s="1020"/>
      <c r="BW38" s="1020"/>
      <c r="BX38" s="1020"/>
      <c r="BY38" s="1020"/>
      <c r="BZ38" s="1020"/>
      <c r="CA38" s="1020"/>
      <c r="CB38" s="1020"/>
      <c r="CC38" s="1020"/>
      <c r="CD38" s="1020"/>
      <c r="CE38" s="1020"/>
      <c r="CF38" s="1020"/>
      <c r="CG38" s="1041"/>
      <c r="CH38" s="1016"/>
      <c r="CI38" s="1017"/>
      <c r="CJ38" s="1017"/>
      <c r="CK38" s="1017"/>
      <c r="CL38" s="1018"/>
      <c r="CM38" s="1016"/>
      <c r="CN38" s="1017"/>
      <c r="CO38" s="1017"/>
      <c r="CP38" s="1017"/>
      <c r="CQ38" s="1018"/>
      <c r="CR38" s="1016"/>
      <c r="CS38" s="1017"/>
      <c r="CT38" s="1017"/>
      <c r="CU38" s="1017"/>
      <c r="CV38" s="1018"/>
      <c r="CW38" s="1016"/>
      <c r="CX38" s="1017"/>
      <c r="CY38" s="1017"/>
      <c r="CZ38" s="1017"/>
      <c r="DA38" s="1018"/>
      <c r="DB38" s="1016"/>
      <c r="DC38" s="1017"/>
      <c r="DD38" s="1017"/>
      <c r="DE38" s="1017"/>
      <c r="DF38" s="1018"/>
      <c r="DG38" s="1016"/>
      <c r="DH38" s="1017"/>
      <c r="DI38" s="1017"/>
      <c r="DJ38" s="1017"/>
      <c r="DK38" s="1018"/>
      <c r="DL38" s="1016"/>
      <c r="DM38" s="1017"/>
      <c r="DN38" s="1017"/>
      <c r="DO38" s="1017"/>
      <c r="DP38" s="1018"/>
      <c r="DQ38" s="1016"/>
      <c r="DR38" s="1017"/>
      <c r="DS38" s="1017"/>
      <c r="DT38" s="1017"/>
      <c r="DU38" s="1018"/>
      <c r="DV38" s="1019"/>
      <c r="DW38" s="1020"/>
      <c r="DX38" s="1020"/>
      <c r="DY38" s="1020"/>
      <c r="DZ38" s="1021"/>
      <c r="EA38" s="212"/>
    </row>
    <row r="39" spans="1:131" ht="26.25" customHeight="1" x14ac:dyDescent="0.2">
      <c r="A39" s="225">
        <v>12</v>
      </c>
      <c r="B39" s="1057"/>
      <c r="C39" s="1058"/>
      <c r="D39" s="1058"/>
      <c r="E39" s="1058"/>
      <c r="F39" s="1058"/>
      <c r="G39" s="1058"/>
      <c r="H39" s="1058"/>
      <c r="I39" s="1058"/>
      <c r="J39" s="1058"/>
      <c r="K39" s="1058"/>
      <c r="L39" s="1058"/>
      <c r="M39" s="1058"/>
      <c r="N39" s="1058"/>
      <c r="O39" s="1058"/>
      <c r="P39" s="1059"/>
      <c r="Q39" s="1065"/>
      <c r="R39" s="1066"/>
      <c r="S39" s="1066"/>
      <c r="T39" s="1066"/>
      <c r="U39" s="1066"/>
      <c r="V39" s="1066"/>
      <c r="W39" s="1066"/>
      <c r="X39" s="1066"/>
      <c r="Y39" s="1066"/>
      <c r="Z39" s="1066"/>
      <c r="AA39" s="1066"/>
      <c r="AB39" s="1066"/>
      <c r="AC39" s="1066"/>
      <c r="AD39" s="1066"/>
      <c r="AE39" s="1067"/>
      <c r="AF39" s="1062"/>
      <c r="AG39" s="1063"/>
      <c r="AH39" s="1063"/>
      <c r="AI39" s="1063"/>
      <c r="AJ39" s="1064"/>
      <c r="AK39" s="1007"/>
      <c r="AL39" s="998"/>
      <c r="AM39" s="998"/>
      <c r="AN39" s="998"/>
      <c r="AO39" s="998"/>
      <c r="AP39" s="998"/>
      <c r="AQ39" s="998"/>
      <c r="AR39" s="998"/>
      <c r="AS39" s="998"/>
      <c r="AT39" s="998"/>
      <c r="AU39" s="998"/>
      <c r="AV39" s="998"/>
      <c r="AW39" s="998"/>
      <c r="AX39" s="998"/>
      <c r="AY39" s="998"/>
      <c r="AZ39" s="1068"/>
      <c r="BA39" s="1068"/>
      <c r="BB39" s="1068"/>
      <c r="BC39" s="1068"/>
      <c r="BD39" s="1068"/>
      <c r="BE39" s="999"/>
      <c r="BF39" s="999"/>
      <c r="BG39" s="999"/>
      <c r="BH39" s="999"/>
      <c r="BI39" s="1000"/>
      <c r="BJ39" s="214"/>
      <c r="BK39" s="214"/>
      <c r="BL39" s="214"/>
      <c r="BM39" s="214"/>
      <c r="BN39" s="214"/>
      <c r="BO39" s="224"/>
      <c r="BP39" s="224"/>
      <c r="BQ39" s="221">
        <v>33</v>
      </c>
      <c r="BR39" s="222"/>
      <c r="BS39" s="1019"/>
      <c r="BT39" s="1020"/>
      <c r="BU39" s="1020"/>
      <c r="BV39" s="1020"/>
      <c r="BW39" s="1020"/>
      <c r="BX39" s="1020"/>
      <c r="BY39" s="1020"/>
      <c r="BZ39" s="1020"/>
      <c r="CA39" s="1020"/>
      <c r="CB39" s="1020"/>
      <c r="CC39" s="1020"/>
      <c r="CD39" s="1020"/>
      <c r="CE39" s="1020"/>
      <c r="CF39" s="1020"/>
      <c r="CG39" s="1041"/>
      <c r="CH39" s="1016"/>
      <c r="CI39" s="1017"/>
      <c r="CJ39" s="1017"/>
      <c r="CK39" s="1017"/>
      <c r="CL39" s="1018"/>
      <c r="CM39" s="1016"/>
      <c r="CN39" s="1017"/>
      <c r="CO39" s="1017"/>
      <c r="CP39" s="1017"/>
      <c r="CQ39" s="1018"/>
      <c r="CR39" s="1016"/>
      <c r="CS39" s="1017"/>
      <c r="CT39" s="1017"/>
      <c r="CU39" s="1017"/>
      <c r="CV39" s="1018"/>
      <c r="CW39" s="1016"/>
      <c r="CX39" s="1017"/>
      <c r="CY39" s="1017"/>
      <c r="CZ39" s="1017"/>
      <c r="DA39" s="1018"/>
      <c r="DB39" s="1016"/>
      <c r="DC39" s="1017"/>
      <c r="DD39" s="1017"/>
      <c r="DE39" s="1017"/>
      <c r="DF39" s="1018"/>
      <c r="DG39" s="1016"/>
      <c r="DH39" s="1017"/>
      <c r="DI39" s="1017"/>
      <c r="DJ39" s="1017"/>
      <c r="DK39" s="1018"/>
      <c r="DL39" s="1016"/>
      <c r="DM39" s="1017"/>
      <c r="DN39" s="1017"/>
      <c r="DO39" s="1017"/>
      <c r="DP39" s="1018"/>
      <c r="DQ39" s="1016"/>
      <c r="DR39" s="1017"/>
      <c r="DS39" s="1017"/>
      <c r="DT39" s="1017"/>
      <c r="DU39" s="1018"/>
      <c r="DV39" s="1019"/>
      <c r="DW39" s="1020"/>
      <c r="DX39" s="1020"/>
      <c r="DY39" s="1020"/>
      <c r="DZ39" s="1021"/>
      <c r="EA39" s="212"/>
    </row>
    <row r="40" spans="1:131" ht="26.25" customHeight="1" x14ac:dyDescent="0.2">
      <c r="A40" s="221">
        <v>13</v>
      </c>
      <c r="B40" s="1057"/>
      <c r="C40" s="1058"/>
      <c r="D40" s="1058"/>
      <c r="E40" s="1058"/>
      <c r="F40" s="1058"/>
      <c r="G40" s="1058"/>
      <c r="H40" s="1058"/>
      <c r="I40" s="1058"/>
      <c r="J40" s="1058"/>
      <c r="K40" s="1058"/>
      <c r="L40" s="1058"/>
      <c r="M40" s="1058"/>
      <c r="N40" s="1058"/>
      <c r="O40" s="1058"/>
      <c r="P40" s="1059"/>
      <c r="Q40" s="1065"/>
      <c r="R40" s="1066"/>
      <c r="S40" s="1066"/>
      <c r="T40" s="1066"/>
      <c r="U40" s="1066"/>
      <c r="V40" s="1066"/>
      <c r="W40" s="1066"/>
      <c r="X40" s="1066"/>
      <c r="Y40" s="1066"/>
      <c r="Z40" s="1066"/>
      <c r="AA40" s="1066"/>
      <c r="AB40" s="1066"/>
      <c r="AC40" s="1066"/>
      <c r="AD40" s="1066"/>
      <c r="AE40" s="1067"/>
      <c r="AF40" s="1062"/>
      <c r="AG40" s="1063"/>
      <c r="AH40" s="1063"/>
      <c r="AI40" s="1063"/>
      <c r="AJ40" s="1064"/>
      <c r="AK40" s="1007"/>
      <c r="AL40" s="998"/>
      <c r="AM40" s="998"/>
      <c r="AN40" s="998"/>
      <c r="AO40" s="998"/>
      <c r="AP40" s="998"/>
      <c r="AQ40" s="998"/>
      <c r="AR40" s="998"/>
      <c r="AS40" s="998"/>
      <c r="AT40" s="998"/>
      <c r="AU40" s="998"/>
      <c r="AV40" s="998"/>
      <c r="AW40" s="998"/>
      <c r="AX40" s="998"/>
      <c r="AY40" s="998"/>
      <c r="AZ40" s="1068"/>
      <c r="BA40" s="1068"/>
      <c r="BB40" s="1068"/>
      <c r="BC40" s="1068"/>
      <c r="BD40" s="1068"/>
      <c r="BE40" s="999"/>
      <c r="BF40" s="999"/>
      <c r="BG40" s="999"/>
      <c r="BH40" s="999"/>
      <c r="BI40" s="1000"/>
      <c r="BJ40" s="214"/>
      <c r="BK40" s="214"/>
      <c r="BL40" s="214"/>
      <c r="BM40" s="214"/>
      <c r="BN40" s="214"/>
      <c r="BO40" s="224"/>
      <c r="BP40" s="224"/>
      <c r="BQ40" s="221">
        <v>34</v>
      </c>
      <c r="BR40" s="222"/>
      <c r="BS40" s="1019"/>
      <c r="BT40" s="1020"/>
      <c r="BU40" s="1020"/>
      <c r="BV40" s="1020"/>
      <c r="BW40" s="1020"/>
      <c r="BX40" s="1020"/>
      <c r="BY40" s="1020"/>
      <c r="BZ40" s="1020"/>
      <c r="CA40" s="1020"/>
      <c r="CB40" s="1020"/>
      <c r="CC40" s="1020"/>
      <c r="CD40" s="1020"/>
      <c r="CE40" s="1020"/>
      <c r="CF40" s="1020"/>
      <c r="CG40" s="1041"/>
      <c r="CH40" s="1016"/>
      <c r="CI40" s="1017"/>
      <c r="CJ40" s="1017"/>
      <c r="CK40" s="1017"/>
      <c r="CL40" s="1018"/>
      <c r="CM40" s="1016"/>
      <c r="CN40" s="1017"/>
      <c r="CO40" s="1017"/>
      <c r="CP40" s="1017"/>
      <c r="CQ40" s="1018"/>
      <c r="CR40" s="1016"/>
      <c r="CS40" s="1017"/>
      <c r="CT40" s="1017"/>
      <c r="CU40" s="1017"/>
      <c r="CV40" s="1018"/>
      <c r="CW40" s="1016"/>
      <c r="CX40" s="1017"/>
      <c r="CY40" s="1017"/>
      <c r="CZ40" s="1017"/>
      <c r="DA40" s="1018"/>
      <c r="DB40" s="1016"/>
      <c r="DC40" s="1017"/>
      <c r="DD40" s="1017"/>
      <c r="DE40" s="1017"/>
      <c r="DF40" s="1018"/>
      <c r="DG40" s="1016"/>
      <c r="DH40" s="1017"/>
      <c r="DI40" s="1017"/>
      <c r="DJ40" s="1017"/>
      <c r="DK40" s="1018"/>
      <c r="DL40" s="1016"/>
      <c r="DM40" s="1017"/>
      <c r="DN40" s="1017"/>
      <c r="DO40" s="1017"/>
      <c r="DP40" s="1018"/>
      <c r="DQ40" s="1016"/>
      <c r="DR40" s="1017"/>
      <c r="DS40" s="1017"/>
      <c r="DT40" s="1017"/>
      <c r="DU40" s="1018"/>
      <c r="DV40" s="1019"/>
      <c r="DW40" s="1020"/>
      <c r="DX40" s="1020"/>
      <c r="DY40" s="1020"/>
      <c r="DZ40" s="1021"/>
      <c r="EA40" s="212"/>
    </row>
    <row r="41" spans="1:131" ht="26.25" customHeight="1" x14ac:dyDescent="0.2">
      <c r="A41" s="221">
        <v>14</v>
      </c>
      <c r="B41" s="1057"/>
      <c r="C41" s="1058"/>
      <c r="D41" s="1058"/>
      <c r="E41" s="1058"/>
      <c r="F41" s="1058"/>
      <c r="G41" s="1058"/>
      <c r="H41" s="1058"/>
      <c r="I41" s="1058"/>
      <c r="J41" s="1058"/>
      <c r="K41" s="1058"/>
      <c r="L41" s="1058"/>
      <c r="M41" s="1058"/>
      <c r="N41" s="1058"/>
      <c r="O41" s="1058"/>
      <c r="P41" s="1059"/>
      <c r="Q41" s="1065"/>
      <c r="R41" s="1066"/>
      <c r="S41" s="1066"/>
      <c r="T41" s="1066"/>
      <c r="U41" s="1066"/>
      <c r="V41" s="1066"/>
      <c r="W41" s="1066"/>
      <c r="X41" s="1066"/>
      <c r="Y41" s="1066"/>
      <c r="Z41" s="1066"/>
      <c r="AA41" s="1066"/>
      <c r="AB41" s="1066"/>
      <c r="AC41" s="1066"/>
      <c r="AD41" s="1066"/>
      <c r="AE41" s="1067"/>
      <c r="AF41" s="1062"/>
      <c r="AG41" s="1063"/>
      <c r="AH41" s="1063"/>
      <c r="AI41" s="1063"/>
      <c r="AJ41" s="1064"/>
      <c r="AK41" s="1007"/>
      <c r="AL41" s="998"/>
      <c r="AM41" s="998"/>
      <c r="AN41" s="998"/>
      <c r="AO41" s="998"/>
      <c r="AP41" s="998"/>
      <c r="AQ41" s="998"/>
      <c r="AR41" s="998"/>
      <c r="AS41" s="998"/>
      <c r="AT41" s="998"/>
      <c r="AU41" s="998"/>
      <c r="AV41" s="998"/>
      <c r="AW41" s="998"/>
      <c r="AX41" s="998"/>
      <c r="AY41" s="998"/>
      <c r="AZ41" s="1068"/>
      <c r="BA41" s="1068"/>
      <c r="BB41" s="1068"/>
      <c r="BC41" s="1068"/>
      <c r="BD41" s="1068"/>
      <c r="BE41" s="999"/>
      <c r="BF41" s="999"/>
      <c r="BG41" s="999"/>
      <c r="BH41" s="999"/>
      <c r="BI41" s="1000"/>
      <c r="BJ41" s="214"/>
      <c r="BK41" s="214"/>
      <c r="BL41" s="214"/>
      <c r="BM41" s="214"/>
      <c r="BN41" s="214"/>
      <c r="BO41" s="224"/>
      <c r="BP41" s="224"/>
      <c r="BQ41" s="221">
        <v>35</v>
      </c>
      <c r="BR41" s="222"/>
      <c r="BS41" s="1019"/>
      <c r="BT41" s="1020"/>
      <c r="BU41" s="1020"/>
      <c r="BV41" s="1020"/>
      <c r="BW41" s="1020"/>
      <c r="BX41" s="1020"/>
      <c r="BY41" s="1020"/>
      <c r="BZ41" s="1020"/>
      <c r="CA41" s="1020"/>
      <c r="CB41" s="1020"/>
      <c r="CC41" s="1020"/>
      <c r="CD41" s="1020"/>
      <c r="CE41" s="1020"/>
      <c r="CF41" s="1020"/>
      <c r="CG41" s="1041"/>
      <c r="CH41" s="1016"/>
      <c r="CI41" s="1017"/>
      <c r="CJ41" s="1017"/>
      <c r="CK41" s="1017"/>
      <c r="CL41" s="1018"/>
      <c r="CM41" s="1016"/>
      <c r="CN41" s="1017"/>
      <c r="CO41" s="1017"/>
      <c r="CP41" s="1017"/>
      <c r="CQ41" s="1018"/>
      <c r="CR41" s="1016"/>
      <c r="CS41" s="1017"/>
      <c r="CT41" s="1017"/>
      <c r="CU41" s="1017"/>
      <c r="CV41" s="1018"/>
      <c r="CW41" s="1016"/>
      <c r="CX41" s="1017"/>
      <c r="CY41" s="1017"/>
      <c r="CZ41" s="1017"/>
      <c r="DA41" s="1018"/>
      <c r="DB41" s="1016"/>
      <c r="DC41" s="1017"/>
      <c r="DD41" s="1017"/>
      <c r="DE41" s="1017"/>
      <c r="DF41" s="1018"/>
      <c r="DG41" s="1016"/>
      <c r="DH41" s="1017"/>
      <c r="DI41" s="1017"/>
      <c r="DJ41" s="1017"/>
      <c r="DK41" s="1018"/>
      <c r="DL41" s="1016"/>
      <c r="DM41" s="1017"/>
      <c r="DN41" s="1017"/>
      <c r="DO41" s="1017"/>
      <c r="DP41" s="1018"/>
      <c r="DQ41" s="1016"/>
      <c r="DR41" s="1017"/>
      <c r="DS41" s="1017"/>
      <c r="DT41" s="1017"/>
      <c r="DU41" s="1018"/>
      <c r="DV41" s="1019"/>
      <c r="DW41" s="1020"/>
      <c r="DX41" s="1020"/>
      <c r="DY41" s="1020"/>
      <c r="DZ41" s="1021"/>
      <c r="EA41" s="212"/>
    </row>
    <row r="42" spans="1:131" ht="26.25" customHeight="1" x14ac:dyDescent="0.2">
      <c r="A42" s="221">
        <v>15</v>
      </c>
      <c r="B42" s="1057"/>
      <c r="C42" s="1058"/>
      <c r="D42" s="1058"/>
      <c r="E42" s="1058"/>
      <c r="F42" s="1058"/>
      <c r="G42" s="1058"/>
      <c r="H42" s="1058"/>
      <c r="I42" s="1058"/>
      <c r="J42" s="1058"/>
      <c r="K42" s="1058"/>
      <c r="L42" s="1058"/>
      <c r="M42" s="1058"/>
      <c r="N42" s="1058"/>
      <c r="O42" s="1058"/>
      <c r="P42" s="1059"/>
      <c r="Q42" s="1065"/>
      <c r="R42" s="1066"/>
      <c r="S42" s="1066"/>
      <c r="T42" s="1066"/>
      <c r="U42" s="1066"/>
      <c r="V42" s="1066"/>
      <c r="W42" s="1066"/>
      <c r="X42" s="1066"/>
      <c r="Y42" s="1066"/>
      <c r="Z42" s="1066"/>
      <c r="AA42" s="1066"/>
      <c r="AB42" s="1066"/>
      <c r="AC42" s="1066"/>
      <c r="AD42" s="1066"/>
      <c r="AE42" s="1067"/>
      <c r="AF42" s="1062"/>
      <c r="AG42" s="1063"/>
      <c r="AH42" s="1063"/>
      <c r="AI42" s="1063"/>
      <c r="AJ42" s="1064"/>
      <c r="AK42" s="1007"/>
      <c r="AL42" s="998"/>
      <c r="AM42" s="998"/>
      <c r="AN42" s="998"/>
      <c r="AO42" s="998"/>
      <c r="AP42" s="998"/>
      <c r="AQ42" s="998"/>
      <c r="AR42" s="998"/>
      <c r="AS42" s="998"/>
      <c r="AT42" s="998"/>
      <c r="AU42" s="998"/>
      <c r="AV42" s="998"/>
      <c r="AW42" s="998"/>
      <c r="AX42" s="998"/>
      <c r="AY42" s="998"/>
      <c r="AZ42" s="1068"/>
      <c r="BA42" s="1068"/>
      <c r="BB42" s="1068"/>
      <c r="BC42" s="1068"/>
      <c r="BD42" s="1068"/>
      <c r="BE42" s="999"/>
      <c r="BF42" s="999"/>
      <c r="BG42" s="999"/>
      <c r="BH42" s="999"/>
      <c r="BI42" s="1000"/>
      <c r="BJ42" s="214"/>
      <c r="BK42" s="214"/>
      <c r="BL42" s="214"/>
      <c r="BM42" s="214"/>
      <c r="BN42" s="214"/>
      <c r="BO42" s="224"/>
      <c r="BP42" s="224"/>
      <c r="BQ42" s="221">
        <v>36</v>
      </c>
      <c r="BR42" s="222"/>
      <c r="BS42" s="1019"/>
      <c r="BT42" s="1020"/>
      <c r="BU42" s="1020"/>
      <c r="BV42" s="1020"/>
      <c r="BW42" s="1020"/>
      <c r="BX42" s="1020"/>
      <c r="BY42" s="1020"/>
      <c r="BZ42" s="1020"/>
      <c r="CA42" s="1020"/>
      <c r="CB42" s="1020"/>
      <c r="CC42" s="1020"/>
      <c r="CD42" s="1020"/>
      <c r="CE42" s="1020"/>
      <c r="CF42" s="1020"/>
      <c r="CG42" s="1041"/>
      <c r="CH42" s="1016"/>
      <c r="CI42" s="1017"/>
      <c r="CJ42" s="1017"/>
      <c r="CK42" s="1017"/>
      <c r="CL42" s="1018"/>
      <c r="CM42" s="1016"/>
      <c r="CN42" s="1017"/>
      <c r="CO42" s="1017"/>
      <c r="CP42" s="1017"/>
      <c r="CQ42" s="1018"/>
      <c r="CR42" s="1016"/>
      <c r="CS42" s="1017"/>
      <c r="CT42" s="1017"/>
      <c r="CU42" s="1017"/>
      <c r="CV42" s="1018"/>
      <c r="CW42" s="1016"/>
      <c r="CX42" s="1017"/>
      <c r="CY42" s="1017"/>
      <c r="CZ42" s="1017"/>
      <c r="DA42" s="1018"/>
      <c r="DB42" s="1016"/>
      <c r="DC42" s="1017"/>
      <c r="DD42" s="1017"/>
      <c r="DE42" s="1017"/>
      <c r="DF42" s="1018"/>
      <c r="DG42" s="1016"/>
      <c r="DH42" s="1017"/>
      <c r="DI42" s="1017"/>
      <c r="DJ42" s="1017"/>
      <c r="DK42" s="1018"/>
      <c r="DL42" s="1016"/>
      <c r="DM42" s="1017"/>
      <c r="DN42" s="1017"/>
      <c r="DO42" s="1017"/>
      <c r="DP42" s="1018"/>
      <c r="DQ42" s="1016"/>
      <c r="DR42" s="1017"/>
      <c r="DS42" s="1017"/>
      <c r="DT42" s="1017"/>
      <c r="DU42" s="1018"/>
      <c r="DV42" s="1019"/>
      <c r="DW42" s="1020"/>
      <c r="DX42" s="1020"/>
      <c r="DY42" s="1020"/>
      <c r="DZ42" s="1021"/>
      <c r="EA42" s="212"/>
    </row>
    <row r="43" spans="1:131" ht="26.25" customHeight="1" x14ac:dyDescent="0.2">
      <c r="A43" s="221">
        <v>16</v>
      </c>
      <c r="B43" s="1057"/>
      <c r="C43" s="1058"/>
      <c r="D43" s="1058"/>
      <c r="E43" s="1058"/>
      <c r="F43" s="1058"/>
      <c r="G43" s="1058"/>
      <c r="H43" s="1058"/>
      <c r="I43" s="1058"/>
      <c r="J43" s="1058"/>
      <c r="K43" s="1058"/>
      <c r="L43" s="1058"/>
      <c r="M43" s="1058"/>
      <c r="N43" s="1058"/>
      <c r="O43" s="1058"/>
      <c r="P43" s="1059"/>
      <c r="Q43" s="1065"/>
      <c r="R43" s="1066"/>
      <c r="S43" s="1066"/>
      <c r="T43" s="1066"/>
      <c r="U43" s="1066"/>
      <c r="V43" s="1066"/>
      <c r="W43" s="1066"/>
      <c r="X43" s="1066"/>
      <c r="Y43" s="1066"/>
      <c r="Z43" s="1066"/>
      <c r="AA43" s="1066"/>
      <c r="AB43" s="1066"/>
      <c r="AC43" s="1066"/>
      <c r="AD43" s="1066"/>
      <c r="AE43" s="1067"/>
      <c r="AF43" s="1062"/>
      <c r="AG43" s="1063"/>
      <c r="AH43" s="1063"/>
      <c r="AI43" s="1063"/>
      <c r="AJ43" s="1064"/>
      <c r="AK43" s="1007"/>
      <c r="AL43" s="998"/>
      <c r="AM43" s="998"/>
      <c r="AN43" s="998"/>
      <c r="AO43" s="998"/>
      <c r="AP43" s="998"/>
      <c r="AQ43" s="998"/>
      <c r="AR43" s="998"/>
      <c r="AS43" s="998"/>
      <c r="AT43" s="998"/>
      <c r="AU43" s="998"/>
      <c r="AV43" s="998"/>
      <c r="AW43" s="998"/>
      <c r="AX43" s="998"/>
      <c r="AY43" s="998"/>
      <c r="AZ43" s="1068"/>
      <c r="BA43" s="1068"/>
      <c r="BB43" s="1068"/>
      <c r="BC43" s="1068"/>
      <c r="BD43" s="1068"/>
      <c r="BE43" s="999"/>
      <c r="BF43" s="999"/>
      <c r="BG43" s="999"/>
      <c r="BH43" s="999"/>
      <c r="BI43" s="1000"/>
      <c r="BJ43" s="214"/>
      <c r="BK43" s="214"/>
      <c r="BL43" s="214"/>
      <c r="BM43" s="214"/>
      <c r="BN43" s="214"/>
      <c r="BO43" s="224"/>
      <c r="BP43" s="224"/>
      <c r="BQ43" s="221">
        <v>37</v>
      </c>
      <c r="BR43" s="222"/>
      <c r="BS43" s="1019"/>
      <c r="BT43" s="1020"/>
      <c r="BU43" s="1020"/>
      <c r="BV43" s="1020"/>
      <c r="BW43" s="1020"/>
      <c r="BX43" s="1020"/>
      <c r="BY43" s="1020"/>
      <c r="BZ43" s="1020"/>
      <c r="CA43" s="1020"/>
      <c r="CB43" s="1020"/>
      <c r="CC43" s="1020"/>
      <c r="CD43" s="1020"/>
      <c r="CE43" s="1020"/>
      <c r="CF43" s="1020"/>
      <c r="CG43" s="1041"/>
      <c r="CH43" s="1016"/>
      <c r="CI43" s="1017"/>
      <c r="CJ43" s="1017"/>
      <c r="CK43" s="1017"/>
      <c r="CL43" s="1018"/>
      <c r="CM43" s="1016"/>
      <c r="CN43" s="1017"/>
      <c r="CO43" s="1017"/>
      <c r="CP43" s="1017"/>
      <c r="CQ43" s="1018"/>
      <c r="CR43" s="1016"/>
      <c r="CS43" s="1017"/>
      <c r="CT43" s="1017"/>
      <c r="CU43" s="1017"/>
      <c r="CV43" s="1018"/>
      <c r="CW43" s="1016"/>
      <c r="CX43" s="1017"/>
      <c r="CY43" s="1017"/>
      <c r="CZ43" s="1017"/>
      <c r="DA43" s="1018"/>
      <c r="DB43" s="1016"/>
      <c r="DC43" s="1017"/>
      <c r="DD43" s="1017"/>
      <c r="DE43" s="1017"/>
      <c r="DF43" s="1018"/>
      <c r="DG43" s="1016"/>
      <c r="DH43" s="1017"/>
      <c r="DI43" s="1017"/>
      <c r="DJ43" s="1017"/>
      <c r="DK43" s="1018"/>
      <c r="DL43" s="1016"/>
      <c r="DM43" s="1017"/>
      <c r="DN43" s="1017"/>
      <c r="DO43" s="1017"/>
      <c r="DP43" s="1018"/>
      <c r="DQ43" s="1016"/>
      <c r="DR43" s="1017"/>
      <c r="DS43" s="1017"/>
      <c r="DT43" s="1017"/>
      <c r="DU43" s="1018"/>
      <c r="DV43" s="1019"/>
      <c r="DW43" s="1020"/>
      <c r="DX43" s="1020"/>
      <c r="DY43" s="1020"/>
      <c r="DZ43" s="1021"/>
      <c r="EA43" s="212"/>
    </row>
    <row r="44" spans="1:131" ht="26.25" customHeight="1" x14ac:dyDescent="0.2">
      <c r="A44" s="221">
        <v>17</v>
      </c>
      <c r="B44" s="1057"/>
      <c r="C44" s="1058"/>
      <c r="D44" s="1058"/>
      <c r="E44" s="1058"/>
      <c r="F44" s="1058"/>
      <c r="G44" s="1058"/>
      <c r="H44" s="1058"/>
      <c r="I44" s="1058"/>
      <c r="J44" s="1058"/>
      <c r="K44" s="1058"/>
      <c r="L44" s="1058"/>
      <c r="M44" s="1058"/>
      <c r="N44" s="1058"/>
      <c r="O44" s="1058"/>
      <c r="P44" s="1059"/>
      <c r="Q44" s="1065"/>
      <c r="R44" s="1066"/>
      <c r="S44" s="1066"/>
      <c r="T44" s="1066"/>
      <c r="U44" s="1066"/>
      <c r="V44" s="1066"/>
      <c r="W44" s="1066"/>
      <c r="X44" s="1066"/>
      <c r="Y44" s="1066"/>
      <c r="Z44" s="1066"/>
      <c r="AA44" s="1066"/>
      <c r="AB44" s="1066"/>
      <c r="AC44" s="1066"/>
      <c r="AD44" s="1066"/>
      <c r="AE44" s="1067"/>
      <c r="AF44" s="1062"/>
      <c r="AG44" s="1063"/>
      <c r="AH44" s="1063"/>
      <c r="AI44" s="1063"/>
      <c r="AJ44" s="1064"/>
      <c r="AK44" s="1007"/>
      <c r="AL44" s="998"/>
      <c r="AM44" s="998"/>
      <c r="AN44" s="998"/>
      <c r="AO44" s="998"/>
      <c r="AP44" s="998"/>
      <c r="AQ44" s="998"/>
      <c r="AR44" s="998"/>
      <c r="AS44" s="998"/>
      <c r="AT44" s="998"/>
      <c r="AU44" s="998"/>
      <c r="AV44" s="998"/>
      <c r="AW44" s="998"/>
      <c r="AX44" s="998"/>
      <c r="AY44" s="998"/>
      <c r="AZ44" s="1068"/>
      <c r="BA44" s="1068"/>
      <c r="BB44" s="1068"/>
      <c r="BC44" s="1068"/>
      <c r="BD44" s="1068"/>
      <c r="BE44" s="999"/>
      <c r="BF44" s="999"/>
      <c r="BG44" s="999"/>
      <c r="BH44" s="999"/>
      <c r="BI44" s="1000"/>
      <c r="BJ44" s="214"/>
      <c r="BK44" s="214"/>
      <c r="BL44" s="214"/>
      <c r="BM44" s="214"/>
      <c r="BN44" s="214"/>
      <c r="BO44" s="224"/>
      <c r="BP44" s="224"/>
      <c r="BQ44" s="221">
        <v>38</v>
      </c>
      <c r="BR44" s="222"/>
      <c r="BS44" s="1019"/>
      <c r="BT44" s="1020"/>
      <c r="BU44" s="1020"/>
      <c r="BV44" s="1020"/>
      <c r="BW44" s="1020"/>
      <c r="BX44" s="1020"/>
      <c r="BY44" s="1020"/>
      <c r="BZ44" s="1020"/>
      <c r="CA44" s="1020"/>
      <c r="CB44" s="1020"/>
      <c r="CC44" s="1020"/>
      <c r="CD44" s="1020"/>
      <c r="CE44" s="1020"/>
      <c r="CF44" s="1020"/>
      <c r="CG44" s="1041"/>
      <c r="CH44" s="1016"/>
      <c r="CI44" s="1017"/>
      <c r="CJ44" s="1017"/>
      <c r="CK44" s="1017"/>
      <c r="CL44" s="1018"/>
      <c r="CM44" s="1016"/>
      <c r="CN44" s="1017"/>
      <c r="CO44" s="1017"/>
      <c r="CP44" s="1017"/>
      <c r="CQ44" s="1018"/>
      <c r="CR44" s="1016"/>
      <c r="CS44" s="1017"/>
      <c r="CT44" s="1017"/>
      <c r="CU44" s="1017"/>
      <c r="CV44" s="1018"/>
      <c r="CW44" s="1016"/>
      <c r="CX44" s="1017"/>
      <c r="CY44" s="1017"/>
      <c r="CZ44" s="1017"/>
      <c r="DA44" s="1018"/>
      <c r="DB44" s="1016"/>
      <c r="DC44" s="1017"/>
      <c r="DD44" s="1017"/>
      <c r="DE44" s="1017"/>
      <c r="DF44" s="1018"/>
      <c r="DG44" s="1016"/>
      <c r="DH44" s="1017"/>
      <c r="DI44" s="1017"/>
      <c r="DJ44" s="1017"/>
      <c r="DK44" s="1018"/>
      <c r="DL44" s="1016"/>
      <c r="DM44" s="1017"/>
      <c r="DN44" s="1017"/>
      <c r="DO44" s="1017"/>
      <c r="DP44" s="1018"/>
      <c r="DQ44" s="1016"/>
      <c r="DR44" s="1017"/>
      <c r="DS44" s="1017"/>
      <c r="DT44" s="1017"/>
      <c r="DU44" s="1018"/>
      <c r="DV44" s="1019"/>
      <c r="DW44" s="1020"/>
      <c r="DX44" s="1020"/>
      <c r="DY44" s="1020"/>
      <c r="DZ44" s="1021"/>
      <c r="EA44" s="212"/>
    </row>
    <row r="45" spans="1:131" ht="26.25" customHeight="1" x14ac:dyDescent="0.2">
      <c r="A45" s="221">
        <v>18</v>
      </c>
      <c r="B45" s="1057"/>
      <c r="C45" s="1058"/>
      <c r="D45" s="1058"/>
      <c r="E45" s="1058"/>
      <c r="F45" s="1058"/>
      <c r="G45" s="1058"/>
      <c r="H45" s="1058"/>
      <c r="I45" s="1058"/>
      <c r="J45" s="1058"/>
      <c r="K45" s="1058"/>
      <c r="L45" s="1058"/>
      <c r="M45" s="1058"/>
      <c r="N45" s="1058"/>
      <c r="O45" s="1058"/>
      <c r="P45" s="1059"/>
      <c r="Q45" s="1065"/>
      <c r="R45" s="1066"/>
      <c r="S45" s="1066"/>
      <c r="T45" s="1066"/>
      <c r="U45" s="1066"/>
      <c r="V45" s="1066"/>
      <c r="W45" s="1066"/>
      <c r="X45" s="1066"/>
      <c r="Y45" s="1066"/>
      <c r="Z45" s="1066"/>
      <c r="AA45" s="1066"/>
      <c r="AB45" s="1066"/>
      <c r="AC45" s="1066"/>
      <c r="AD45" s="1066"/>
      <c r="AE45" s="1067"/>
      <c r="AF45" s="1062"/>
      <c r="AG45" s="1063"/>
      <c r="AH45" s="1063"/>
      <c r="AI45" s="1063"/>
      <c r="AJ45" s="1064"/>
      <c r="AK45" s="1007"/>
      <c r="AL45" s="998"/>
      <c r="AM45" s="998"/>
      <c r="AN45" s="998"/>
      <c r="AO45" s="998"/>
      <c r="AP45" s="998"/>
      <c r="AQ45" s="998"/>
      <c r="AR45" s="998"/>
      <c r="AS45" s="998"/>
      <c r="AT45" s="998"/>
      <c r="AU45" s="998"/>
      <c r="AV45" s="998"/>
      <c r="AW45" s="998"/>
      <c r="AX45" s="998"/>
      <c r="AY45" s="998"/>
      <c r="AZ45" s="1068"/>
      <c r="BA45" s="1068"/>
      <c r="BB45" s="1068"/>
      <c r="BC45" s="1068"/>
      <c r="BD45" s="1068"/>
      <c r="BE45" s="999"/>
      <c r="BF45" s="999"/>
      <c r="BG45" s="999"/>
      <c r="BH45" s="999"/>
      <c r="BI45" s="1000"/>
      <c r="BJ45" s="214"/>
      <c r="BK45" s="214"/>
      <c r="BL45" s="214"/>
      <c r="BM45" s="214"/>
      <c r="BN45" s="214"/>
      <c r="BO45" s="224"/>
      <c r="BP45" s="224"/>
      <c r="BQ45" s="221">
        <v>39</v>
      </c>
      <c r="BR45" s="222"/>
      <c r="BS45" s="1019"/>
      <c r="BT45" s="1020"/>
      <c r="BU45" s="1020"/>
      <c r="BV45" s="1020"/>
      <c r="BW45" s="1020"/>
      <c r="BX45" s="1020"/>
      <c r="BY45" s="1020"/>
      <c r="BZ45" s="1020"/>
      <c r="CA45" s="1020"/>
      <c r="CB45" s="1020"/>
      <c r="CC45" s="1020"/>
      <c r="CD45" s="1020"/>
      <c r="CE45" s="1020"/>
      <c r="CF45" s="1020"/>
      <c r="CG45" s="1041"/>
      <c r="CH45" s="1016"/>
      <c r="CI45" s="1017"/>
      <c r="CJ45" s="1017"/>
      <c r="CK45" s="1017"/>
      <c r="CL45" s="1018"/>
      <c r="CM45" s="1016"/>
      <c r="CN45" s="1017"/>
      <c r="CO45" s="1017"/>
      <c r="CP45" s="1017"/>
      <c r="CQ45" s="1018"/>
      <c r="CR45" s="1016"/>
      <c r="CS45" s="1017"/>
      <c r="CT45" s="1017"/>
      <c r="CU45" s="1017"/>
      <c r="CV45" s="1018"/>
      <c r="CW45" s="1016"/>
      <c r="CX45" s="1017"/>
      <c r="CY45" s="1017"/>
      <c r="CZ45" s="1017"/>
      <c r="DA45" s="1018"/>
      <c r="DB45" s="1016"/>
      <c r="DC45" s="1017"/>
      <c r="DD45" s="1017"/>
      <c r="DE45" s="1017"/>
      <c r="DF45" s="1018"/>
      <c r="DG45" s="1016"/>
      <c r="DH45" s="1017"/>
      <c r="DI45" s="1017"/>
      <c r="DJ45" s="1017"/>
      <c r="DK45" s="1018"/>
      <c r="DL45" s="1016"/>
      <c r="DM45" s="1017"/>
      <c r="DN45" s="1017"/>
      <c r="DO45" s="1017"/>
      <c r="DP45" s="1018"/>
      <c r="DQ45" s="1016"/>
      <c r="DR45" s="1017"/>
      <c r="DS45" s="1017"/>
      <c r="DT45" s="1017"/>
      <c r="DU45" s="1018"/>
      <c r="DV45" s="1019"/>
      <c r="DW45" s="1020"/>
      <c r="DX45" s="1020"/>
      <c r="DY45" s="1020"/>
      <c r="DZ45" s="1021"/>
      <c r="EA45" s="212"/>
    </row>
    <row r="46" spans="1:131" ht="26.25" customHeight="1" x14ac:dyDescent="0.2">
      <c r="A46" s="221">
        <v>19</v>
      </c>
      <c r="B46" s="1057"/>
      <c r="C46" s="1058"/>
      <c r="D46" s="1058"/>
      <c r="E46" s="1058"/>
      <c r="F46" s="1058"/>
      <c r="G46" s="1058"/>
      <c r="H46" s="1058"/>
      <c r="I46" s="1058"/>
      <c r="J46" s="1058"/>
      <c r="K46" s="1058"/>
      <c r="L46" s="1058"/>
      <c r="M46" s="1058"/>
      <c r="N46" s="1058"/>
      <c r="O46" s="1058"/>
      <c r="P46" s="1059"/>
      <c r="Q46" s="1065"/>
      <c r="R46" s="1066"/>
      <c r="S46" s="1066"/>
      <c r="T46" s="1066"/>
      <c r="U46" s="1066"/>
      <c r="V46" s="1066"/>
      <c r="W46" s="1066"/>
      <c r="X46" s="1066"/>
      <c r="Y46" s="1066"/>
      <c r="Z46" s="1066"/>
      <c r="AA46" s="1066"/>
      <c r="AB46" s="1066"/>
      <c r="AC46" s="1066"/>
      <c r="AD46" s="1066"/>
      <c r="AE46" s="1067"/>
      <c r="AF46" s="1062"/>
      <c r="AG46" s="1063"/>
      <c r="AH46" s="1063"/>
      <c r="AI46" s="1063"/>
      <c r="AJ46" s="1064"/>
      <c r="AK46" s="1007"/>
      <c r="AL46" s="998"/>
      <c r="AM46" s="998"/>
      <c r="AN46" s="998"/>
      <c r="AO46" s="998"/>
      <c r="AP46" s="998"/>
      <c r="AQ46" s="998"/>
      <c r="AR46" s="998"/>
      <c r="AS46" s="998"/>
      <c r="AT46" s="998"/>
      <c r="AU46" s="998"/>
      <c r="AV46" s="998"/>
      <c r="AW46" s="998"/>
      <c r="AX46" s="998"/>
      <c r="AY46" s="998"/>
      <c r="AZ46" s="1068"/>
      <c r="BA46" s="1068"/>
      <c r="BB46" s="1068"/>
      <c r="BC46" s="1068"/>
      <c r="BD46" s="1068"/>
      <c r="BE46" s="999"/>
      <c r="BF46" s="999"/>
      <c r="BG46" s="999"/>
      <c r="BH46" s="999"/>
      <c r="BI46" s="1000"/>
      <c r="BJ46" s="214"/>
      <c r="BK46" s="214"/>
      <c r="BL46" s="214"/>
      <c r="BM46" s="214"/>
      <c r="BN46" s="214"/>
      <c r="BO46" s="224"/>
      <c r="BP46" s="224"/>
      <c r="BQ46" s="221">
        <v>40</v>
      </c>
      <c r="BR46" s="222"/>
      <c r="BS46" s="1019"/>
      <c r="BT46" s="1020"/>
      <c r="BU46" s="1020"/>
      <c r="BV46" s="1020"/>
      <c r="BW46" s="1020"/>
      <c r="BX46" s="1020"/>
      <c r="BY46" s="1020"/>
      <c r="BZ46" s="1020"/>
      <c r="CA46" s="1020"/>
      <c r="CB46" s="1020"/>
      <c r="CC46" s="1020"/>
      <c r="CD46" s="1020"/>
      <c r="CE46" s="1020"/>
      <c r="CF46" s="1020"/>
      <c r="CG46" s="1041"/>
      <c r="CH46" s="1016"/>
      <c r="CI46" s="1017"/>
      <c r="CJ46" s="1017"/>
      <c r="CK46" s="1017"/>
      <c r="CL46" s="1018"/>
      <c r="CM46" s="1016"/>
      <c r="CN46" s="1017"/>
      <c r="CO46" s="1017"/>
      <c r="CP46" s="1017"/>
      <c r="CQ46" s="1018"/>
      <c r="CR46" s="1016"/>
      <c r="CS46" s="1017"/>
      <c r="CT46" s="1017"/>
      <c r="CU46" s="1017"/>
      <c r="CV46" s="1018"/>
      <c r="CW46" s="1016"/>
      <c r="CX46" s="1017"/>
      <c r="CY46" s="1017"/>
      <c r="CZ46" s="1017"/>
      <c r="DA46" s="1018"/>
      <c r="DB46" s="1016"/>
      <c r="DC46" s="1017"/>
      <c r="DD46" s="1017"/>
      <c r="DE46" s="1017"/>
      <c r="DF46" s="1018"/>
      <c r="DG46" s="1016"/>
      <c r="DH46" s="1017"/>
      <c r="DI46" s="1017"/>
      <c r="DJ46" s="1017"/>
      <c r="DK46" s="1018"/>
      <c r="DL46" s="1016"/>
      <c r="DM46" s="1017"/>
      <c r="DN46" s="1017"/>
      <c r="DO46" s="1017"/>
      <c r="DP46" s="1018"/>
      <c r="DQ46" s="1016"/>
      <c r="DR46" s="1017"/>
      <c r="DS46" s="1017"/>
      <c r="DT46" s="1017"/>
      <c r="DU46" s="1018"/>
      <c r="DV46" s="1019"/>
      <c r="DW46" s="1020"/>
      <c r="DX46" s="1020"/>
      <c r="DY46" s="1020"/>
      <c r="DZ46" s="1021"/>
      <c r="EA46" s="212"/>
    </row>
    <row r="47" spans="1:131" ht="26.25" customHeight="1" x14ac:dyDescent="0.2">
      <c r="A47" s="221">
        <v>20</v>
      </c>
      <c r="B47" s="1057"/>
      <c r="C47" s="1058"/>
      <c r="D47" s="1058"/>
      <c r="E47" s="1058"/>
      <c r="F47" s="1058"/>
      <c r="G47" s="1058"/>
      <c r="H47" s="1058"/>
      <c r="I47" s="1058"/>
      <c r="J47" s="1058"/>
      <c r="K47" s="1058"/>
      <c r="L47" s="1058"/>
      <c r="M47" s="1058"/>
      <c r="N47" s="1058"/>
      <c r="O47" s="1058"/>
      <c r="P47" s="1059"/>
      <c r="Q47" s="1065"/>
      <c r="R47" s="1066"/>
      <c r="S47" s="1066"/>
      <c r="T47" s="1066"/>
      <c r="U47" s="1066"/>
      <c r="V47" s="1066"/>
      <c r="W47" s="1066"/>
      <c r="X47" s="1066"/>
      <c r="Y47" s="1066"/>
      <c r="Z47" s="1066"/>
      <c r="AA47" s="1066"/>
      <c r="AB47" s="1066"/>
      <c r="AC47" s="1066"/>
      <c r="AD47" s="1066"/>
      <c r="AE47" s="1067"/>
      <c r="AF47" s="1062"/>
      <c r="AG47" s="1063"/>
      <c r="AH47" s="1063"/>
      <c r="AI47" s="1063"/>
      <c r="AJ47" s="1064"/>
      <c r="AK47" s="1007"/>
      <c r="AL47" s="998"/>
      <c r="AM47" s="998"/>
      <c r="AN47" s="998"/>
      <c r="AO47" s="998"/>
      <c r="AP47" s="998"/>
      <c r="AQ47" s="998"/>
      <c r="AR47" s="998"/>
      <c r="AS47" s="998"/>
      <c r="AT47" s="998"/>
      <c r="AU47" s="998"/>
      <c r="AV47" s="998"/>
      <c r="AW47" s="998"/>
      <c r="AX47" s="998"/>
      <c r="AY47" s="998"/>
      <c r="AZ47" s="1068"/>
      <c r="BA47" s="1068"/>
      <c r="BB47" s="1068"/>
      <c r="BC47" s="1068"/>
      <c r="BD47" s="1068"/>
      <c r="BE47" s="999"/>
      <c r="BF47" s="999"/>
      <c r="BG47" s="999"/>
      <c r="BH47" s="999"/>
      <c r="BI47" s="1000"/>
      <c r="BJ47" s="214"/>
      <c r="BK47" s="214"/>
      <c r="BL47" s="214"/>
      <c r="BM47" s="214"/>
      <c r="BN47" s="214"/>
      <c r="BO47" s="224"/>
      <c r="BP47" s="224"/>
      <c r="BQ47" s="221">
        <v>41</v>
      </c>
      <c r="BR47" s="222"/>
      <c r="BS47" s="1019"/>
      <c r="BT47" s="1020"/>
      <c r="BU47" s="1020"/>
      <c r="BV47" s="1020"/>
      <c r="BW47" s="1020"/>
      <c r="BX47" s="1020"/>
      <c r="BY47" s="1020"/>
      <c r="BZ47" s="1020"/>
      <c r="CA47" s="1020"/>
      <c r="CB47" s="1020"/>
      <c r="CC47" s="1020"/>
      <c r="CD47" s="1020"/>
      <c r="CE47" s="1020"/>
      <c r="CF47" s="1020"/>
      <c r="CG47" s="1041"/>
      <c r="CH47" s="1016"/>
      <c r="CI47" s="1017"/>
      <c r="CJ47" s="1017"/>
      <c r="CK47" s="1017"/>
      <c r="CL47" s="1018"/>
      <c r="CM47" s="1016"/>
      <c r="CN47" s="1017"/>
      <c r="CO47" s="1017"/>
      <c r="CP47" s="1017"/>
      <c r="CQ47" s="1018"/>
      <c r="CR47" s="1016"/>
      <c r="CS47" s="1017"/>
      <c r="CT47" s="1017"/>
      <c r="CU47" s="1017"/>
      <c r="CV47" s="1018"/>
      <c r="CW47" s="1016"/>
      <c r="CX47" s="1017"/>
      <c r="CY47" s="1017"/>
      <c r="CZ47" s="1017"/>
      <c r="DA47" s="1018"/>
      <c r="DB47" s="1016"/>
      <c r="DC47" s="1017"/>
      <c r="DD47" s="1017"/>
      <c r="DE47" s="1017"/>
      <c r="DF47" s="1018"/>
      <c r="DG47" s="1016"/>
      <c r="DH47" s="1017"/>
      <c r="DI47" s="1017"/>
      <c r="DJ47" s="1017"/>
      <c r="DK47" s="1018"/>
      <c r="DL47" s="1016"/>
      <c r="DM47" s="1017"/>
      <c r="DN47" s="1017"/>
      <c r="DO47" s="1017"/>
      <c r="DP47" s="1018"/>
      <c r="DQ47" s="1016"/>
      <c r="DR47" s="1017"/>
      <c r="DS47" s="1017"/>
      <c r="DT47" s="1017"/>
      <c r="DU47" s="1018"/>
      <c r="DV47" s="1019"/>
      <c r="DW47" s="1020"/>
      <c r="DX47" s="1020"/>
      <c r="DY47" s="1020"/>
      <c r="DZ47" s="1021"/>
      <c r="EA47" s="212"/>
    </row>
    <row r="48" spans="1:131" ht="26.25" customHeight="1" x14ac:dyDescent="0.2">
      <c r="A48" s="221">
        <v>21</v>
      </c>
      <c r="B48" s="1057"/>
      <c r="C48" s="1058"/>
      <c r="D48" s="1058"/>
      <c r="E48" s="1058"/>
      <c r="F48" s="1058"/>
      <c r="G48" s="1058"/>
      <c r="H48" s="1058"/>
      <c r="I48" s="1058"/>
      <c r="J48" s="1058"/>
      <c r="K48" s="1058"/>
      <c r="L48" s="1058"/>
      <c r="M48" s="1058"/>
      <c r="N48" s="1058"/>
      <c r="O48" s="1058"/>
      <c r="P48" s="1059"/>
      <c r="Q48" s="1065"/>
      <c r="R48" s="1066"/>
      <c r="S48" s="1066"/>
      <c r="T48" s="1066"/>
      <c r="U48" s="1066"/>
      <c r="V48" s="1066"/>
      <c r="W48" s="1066"/>
      <c r="X48" s="1066"/>
      <c r="Y48" s="1066"/>
      <c r="Z48" s="1066"/>
      <c r="AA48" s="1066"/>
      <c r="AB48" s="1066"/>
      <c r="AC48" s="1066"/>
      <c r="AD48" s="1066"/>
      <c r="AE48" s="1067"/>
      <c r="AF48" s="1062"/>
      <c r="AG48" s="1063"/>
      <c r="AH48" s="1063"/>
      <c r="AI48" s="1063"/>
      <c r="AJ48" s="1064"/>
      <c r="AK48" s="1007"/>
      <c r="AL48" s="998"/>
      <c r="AM48" s="998"/>
      <c r="AN48" s="998"/>
      <c r="AO48" s="998"/>
      <c r="AP48" s="998"/>
      <c r="AQ48" s="998"/>
      <c r="AR48" s="998"/>
      <c r="AS48" s="998"/>
      <c r="AT48" s="998"/>
      <c r="AU48" s="998"/>
      <c r="AV48" s="998"/>
      <c r="AW48" s="998"/>
      <c r="AX48" s="998"/>
      <c r="AY48" s="998"/>
      <c r="AZ48" s="1068"/>
      <c r="BA48" s="1068"/>
      <c r="BB48" s="1068"/>
      <c r="BC48" s="1068"/>
      <c r="BD48" s="1068"/>
      <c r="BE48" s="999"/>
      <c r="BF48" s="999"/>
      <c r="BG48" s="999"/>
      <c r="BH48" s="999"/>
      <c r="BI48" s="1000"/>
      <c r="BJ48" s="214"/>
      <c r="BK48" s="214"/>
      <c r="BL48" s="214"/>
      <c r="BM48" s="214"/>
      <c r="BN48" s="214"/>
      <c r="BO48" s="224"/>
      <c r="BP48" s="224"/>
      <c r="BQ48" s="221">
        <v>42</v>
      </c>
      <c r="BR48" s="222"/>
      <c r="BS48" s="1019"/>
      <c r="BT48" s="1020"/>
      <c r="BU48" s="1020"/>
      <c r="BV48" s="1020"/>
      <c r="BW48" s="1020"/>
      <c r="BX48" s="1020"/>
      <c r="BY48" s="1020"/>
      <c r="BZ48" s="1020"/>
      <c r="CA48" s="1020"/>
      <c r="CB48" s="1020"/>
      <c r="CC48" s="1020"/>
      <c r="CD48" s="1020"/>
      <c r="CE48" s="1020"/>
      <c r="CF48" s="1020"/>
      <c r="CG48" s="1041"/>
      <c r="CH48" s="1016"/>
      <c r="CI48" s="1017"/>
      <c r="CJ48" s="1017"/>
      <c r="CK48" s="1017"/>
      <c r="CL48" s="1018"/>
      <c r="CM48" s="1016"/>
      <c r="CN48" s="1017"/>
      <c r="CO48" s="1017"/>
      <c r="CP48" s="1017"/>
      <c r="CQ48" s="1018"/>
      <c r="CR48" s="1016"/>
      <c r="CS48" s="1017"/>
      <c r="CT48" s="1017"/>
      <c r="CU48" s="1017"/>
      <c r="CV48" s="1018"/>
      <c r="CW48" s="1016"/>
      <c r="CX48" s="1017"/>
      <c r="CY48" s="1017"/>
      <c r="CZ48" s="1017"/>
      <c r="DA48" s="1018"/>
      <c r="DB48" s="1016"/>
      <c r="DC48" s="1017"/>
      <c r="DD48" s="1017"/>
      <c r="DE48" s="1017"/>
      <c r="DF48" s="1018"/>
      <c r="DG48" s="1016"/>
      <c r="DH48" s="1017"/>
      <c r="DI48" s="1017"/>
      <c r="DJ48" s="1017"/>
      <c r="DK48" s="1018"/>
      <c r="DL48" s="1016"/>
      <c r="DM48" s="1017"/>
      <c r="DN48" s="1017"/>
      <c r="DO48" s="1017"/>
      <c r="DP48" s="1018"/>
      <c r="DQ48" s="1016"/>
      <c r="DR48" s="1017"/>
      <c r="DS48" s="1017"/>
      <c r="DT48" s="1017"/>
      <c r="DU48" s="1018"/>
      <c r="DV48" s="1019"/>
      <c r="DW48" s="1020"/>
      <c r="DX48" s="1020"/>
      <c r="DY48" s="1020"/>
      <c r="DZ48" s="1021"/>
      <c r="EA48" s="212"/>
    </row>
    <row r="49" spans="1:131" ht="26.25" customHeight="1" x14ac:dyDescent="0.2">
      <c r="A49" s="221">
        <v>22</v>
      </c>
      <c r="B49" s="1057"/>
      <c r="C49" s="1058"/>
      <c r="D49" s="1058"/>
      <c r="E49" s="1058"/>
      <c r="F49" s="1058"/>
      <c r="G49" s="1058"/>
      <c r="H49" s="1058"/>
      <c r="I49" s="1058"/>
      <c r="J49" s="1058"/>
      <c r="K49" s="1058"/>
      <c r="L49" s="1058"/>
      <c r="M49" s="1058"/>
      <c r="N49" s="1058"/>
      <c r="O49" s="1058"/>
      <c r="P49" s="1059"/>
      <c r="Q49" s="1065"/>
      <c r="R49" s="1066"/>
      <c r="S49" s="1066"/>
      <c r="T49" s="1066"/>
      <c r="U49" s="1066"/>
      <c r="V49" s="1066"/>
      <c r="W49" s="1066"/>
      <c r="X49" s="1066"/>
      <c r="Y49" s="1066"/>
      <c r="Z49" s="1066"/>
      <c r="AA49" s="1066"/>
      <c r="AB49" s="1066"/>
      <c r="AC49" s="1066"/>
      <c r="AD49" s="1066"/>
      <c r="AE49" s="1067"/>
      <c r="AF49" s="1062"/>
      <c r="AG49" s="1063"/>
      <c r="AH49" s="1063"/>
      <c r="AI49" s="1063"/>
      <c r="AJ49" s="1064"/>
      <c r="AK49" s="1007"/>
      <c r="AL49" s="998"/>
      <c r="AM49" s="998"/>
      <c r="AN49" s="998"/>
      <c r="AO49" s="998"/>
      <c r="AP49" s="998"/>
      <c r="AQ49" s="998"/>
      <c r="AR49" s="998"/>
      <c r="AS49" s="998"/>
      <c r="AT49" s="998"/>
      <c r="AU49" s="998"/>
      <c r="AV49" s="998"/>
      <c r="AW49" s="998"/>
      <c r="AX49" s="998"/>
      <c r="AY49" s="998"/>
      <c r="AZ49" s="1068"/>
      <c r="BA49" s="1068"/>
      <c r="BB49" s="1068"/>
      <c r="BC49" s="1068"/>
      <c r="BD49" s="1068"/>
      <c r="BE49" s="999"/>
      <c r="BF49" s="999"/>
      <c r="BG49" s="999"/>
      <c r="BH49" s="999"/>
      <c r="BI49" s="1000"/>
      <c r="BJ49" s="214"/>
      <c r="BK49" s="214"/>
      <c r="BL49" s="214"/>
      <c r="BM49" s="214"/>
      <c r="BN49" s="214"/>
      <c r="BO49" s="224"/>
      <c r="BP49" s="224"/>
      <c r="BQ49" s="221">
        <v>43</v>
      </c>
      <c r="BR49" s="222"/>
      <c r="BS49" s="1019"/>
      <c r="BT49" s="1020"/>
      <c r="BU49" s="1020"/>
      <c r="BV49" s="1020"/>
      <c r="BW49" s="1020"/>
      <c r="BX49" s="1020"/>
      <c r="BY49" s="1020"/>
      <c r="BZ49" s="1020"/>
      <c r="CA49" s="1020"/>
      <c r="CB49" s="1020"/>
      <c r="CC49" s="1020"/>
      <c r="CD49" s="1020"/>
      <c r="CE49" s="1020"/>
      <c r="CF49" s="1020"/>
      <c r="CG49" s="1041"/>
      <c r="CH49" s="1016"/>
      <c r="CI49" s="1017"/>
      <c r="CJ49" s="1017"/>
      <c r="CK49" s="1017"/>
      <c r="CL49" s="1018"/>
      <c r="CM49" s="1016"/>
      <c r="CN49" s="1017"/>
      <c r="CO49" s="1017"/>
      <c r="CP49" s="1017"/>
      <c r="CQ49" s="1018"/>
      <c r="CR49" s="1016"/>
      <c r="CS49" s="1017"/>
      <c r="CT49" s="1017"/>
      <c r="CU49" s="1017"/>
      <c r="CV49" s="1018"/>
      <c r="CW49" s="1016"/>
      <c r="CX49" s="1017"/>
      <c r="CY49" s="1017"/>
      <c r="CZ49" s="1017"/>
      <c r="DA49" s="1018"/>
      <c r="DB49" s="1016"/>
      <c r="DC49" s="1017"/>
      <c r="DD49" s="1017"/>
      <c r="DE49" s="1017"/>
      <c r="DF49" s="1018"/>
      <c r="DG49" s="1016"/>
      <c r="DH49" s="1017"/>
      <c r="DI49" s="1017"/>
      <c r="DJ49" s="1017"/>
      <c r="DK49" s="1018"/>
      <c r="DL49" s="1016"/>
      <c r="DM49" s="1017"/>
      <c r="DN49" s="1017"/>
      <c r="DO49" s="1017"/>
      <c r="DP49" s="1018"/>
      <c r="DQ49" s="1016"/>
      <c r="DR49" s="1017"/>
      <c r="DS49" s="1017"/>
      <c r="DT49" s="1017"/>
      <c r="DU49" s="1018"/>
      <c r="DV49" s="1019"/>
      <c r="DW49" s="1020"/>
      <c r="DX49" s="1020"/>
      <c r="DY49" s="1020"/>
      <c r="DZ49" s="1021"/>
      <c r="EA49" s="212"/>
    </row>
    <row r="50" spans="1:131" ht="26.25" customHeight="1" x14ac:dyDescent="0.2">
      <c r="A50" s="221">
        <v>23</v>
      </c>
      <c r="B50" s="1057"/>
      <c r="C50" s="1058"/>
      <c r="D50" s="1058"/>
      <c r="E50" s="1058"/>
      <c r="F50" s="1058"/>
      <c r="G50" s="1058"/>
      <c r="H50" s="1058"/>
      <c r="I50" s="1058"/>
      <c r="J50" s="1058"/>
      <c r="K50" s="1058"/>
      <c r="L50" s="1058"/>
      <c r="M50" s="1058"/>
      <c r="N50" s="1058"/>
      <c r="O50" s="1058"/>
      <c r="P50" s="1059"/>
      <c r="Q50" s="1060"/>
      <c r="R50" s="1052"/>
      <c r="S50" s="1052"/>
      <c r="T50" s="1052"/>
      <c r="U50" s="1052"/>
      <c r="V50" s="1052"/>
      <c r="W50" s="1052"/>
      <c r="X50" s="1052"/>
      <c r="Y50" s="1052"/>
      <c r="Z50" s="1052"/>
      <c r="AA50" s="1052"/>
      <c r="AB50" s="1052"/>
      <c r="AC50" s="1052"/>
      <c r="AD50" s="1052"/>
      <c r="AE50" s="1061"/>
      <c r="AF50" s="1062"/>
      <c r="AG50" s="1063"/>
      <c r="AH50" s="1063"/>
      <c r="AI50" s="1063"/>
      <c r="AJ50" s="1064"/>
      <c r="AK50" s="1051"/>
      <c r="AL50" s="1052"/>
      <c r="AM50" s="1052"/>
      <c r="AN50" s="1052"/>
      <c r="AO50" s="1052"/>
      <c r="AP50" s="1052"/>
      <c r="AQ50" s="1052"/>
      <c r="AR50" s="1052"/>
      <c r="AS50" s="1052"/>
      <c r="AT50" s="1052"/>
      <c r="AU50" s="1052"/>
      <c r="AV50" s="1052"/>
      <c r="AW50" s="1052"/>
      <c r="AX50" s="1052"/>
      <c r="AY50" s="1052"/>
      <c r="AZ50" s="1053"/>
      <c r="BA50" s="1053"/>
      <c r="BB50" s="1053"/>
      <c r="BC50" s="1053"/>
      <c r="BD50" s="1053"/>
      <c r="BE50" s="999"/>
      <c r="BF50" s="999"/>
      <c r="BG50" s="999"/>
      <c r="BH50" s="999"/>
      <c r="BI50" s="1000"/>
      <c r="BJ50" s="214"/>
      <c r="BK50" s="214"/>
      <c r="BL50" s="214"/>
      <c r="BM50" s="214"/>
      <c r="BN50" s="214"/>
      <c r="BO50" s="224"/>
      <c r="BP50" s="224"/>
      <c r="BQ50" s="221">
        <v>44</v>
      </c>
      <c r="BR50" s="222"/>
      <c r="BS50" s="1019"/>
      <c r="BT50" s="1020"/>
      <c r="BU50" s="1020"/>
      <c r="BV50" s="1020"/>
      <c r="BW50" s="1020"/>
      <c r="BX50" s="1020"/>
      <c r="BY50" s="1020"/>
      <c r="BZ50" s="1020"/>
      <c r="CA50" s="1020"/>
      <c r="CB50" s="1020"/>
      <c r="CC50" s="1020"/>
      <c r="CD50" s="1020"/>
      <c r="CE50" s="1020"/>
      <c r="CF50" s="1020"/>
      <c r="CG50" s="1041"/>
      <c r="CH50" s="1016"/>
      <c r="CI50" s="1017"/>
      <c r="CJ50" s="1017"/>
      <c r="CK50" s="1017"/>
      <c r="CL50" s="1018"/>
      <c r="CM50" s="1016"/>
      <c r="CN50" s="1017"/>
      <c r="CO50" s="1017"/>
      <c r="CP50" s="1017"/>
      <c r="CQ50" s="1018"/>
      <c r="CR50" s="1016"/>
      <c r="CS50" s="1017"/>
      <c r="CT50" s="1017"/>
      <c r="CU50" s="1017"/>
      <c r="CV50" s="1018"/>
      <c r="CW50" s="1016"/>
      <c r="CX50" s="1017"/>
      <c r="CY50" s="1017"/>
      <c r="CZ50" s="1017"/>
      <c r="DA50" s="1018"/>
      <c r="DB50" s="1016"/>
      <c r="DC50" s="1017"/>
      <c r="DD50" s="1017"/>
      <c r="DE50" s="1017"/>
      <c r="DF50" s="1018"/>
      <c r="DG50" s="1016"/>
      <c r="DH50" s="1017"/>
      <c r="DI50" s="1017"/>
      <c r="DJ50" s="1017"/>
      <c r="DK50" s="1018"/>
      <c r="DL50" s="1016"/>
      <c r="DM50" s="1017"/>
      <c r="DN50" s="1017"/>
      <c r="DO50" s="1017"/>
      <c r="DP50" s="1018"/>
      <c r="DQ50" s="1016"/>
      <c r="DR50" s="1017"/>
      <c r="DS50" s="1017"/>
      <c r="DT50" s="1017"/>
      <c r="DU50" s="1018"/>
      <c r="DV50" s="1019"/>
      <c r="DW50" s="1020"/>
      <c r="DX50" s="1020"/>
      <c r="DY50" s="1020"/>
      <c r="DZ50" s="1021"/>
      <c r="EA50" s="212"/>
    </row>
    <row r="51" spans="1:131" ht="26.25" customHeight="1" x14ac:dyDescent="0.2">
      <c r="A51" s="221">
        <v>24</v>
      </c>
      <c r="B51" s="1057"/>
      <c r="C51" s="1058"/>
      <c r="D51" s="1058"/>
      <c r="E51" s="1058"/>
      <c r="F51" s="1058"/>
      <c r="G51" s="1058"/>
      <c r="H51" s="1058"/>
      <c r="I51" s="1058"/>
      <c r="J51" s="1058"/>
      <c r="K51" s="1058"/>
      <c r="L51" s="1058"/>
      <c r="M51" s="1058"/>
      <c r="N51" s="1058"/>
      <c r="O51" s="1058"/>
      <c r="P51" s="1059"/>
      <c r="Q51" s="1060"/>
      <c r="R51" s="1052"/>
      <c r="S51" s="1052"/>
      <c r="T51" s="1052"/>
      <c r="U51" s="1052"/>
      <c r="V51" s="1052"/>
      <c r="W51" s="1052"/>
      <c r="X51" s="1052"/>
      <c r="Y51" s="1052"/>
      <c r="Z51" s="1052"/>
      <c r="AA51" s="1052"/>
      <c r="AB51" s="1052"/>
      <c r="AC51" s="1052"/>
      <c r="AD51" s="1052"/>
      <c r="AE51" s="1061"/>
      <c r="AF51" s="1062"/>
      <c r="AG51" s="1063"/>
      <c r="AH51" s="1063"/>
      <c r="AI51" s="1063"/>
      <c r="AJ51" s="1064"/>
      <c r="AK51" s="1051"/>
      <c r="AL51" s="1052"/>
      <c r="AM51" s="1052"/>
      <c r="AN51" s="1052"/>
      <c r="AO51" s="1052"/>
      <c r="AP51" s="1052"/>
      <c r="AQ51" s="1052"/>
      <c r="AR51" s="1052"/>
      <c r="AS51" s="1052"/>
      <c r="AT51" s="1052"/>
      <c r="AU51" s="1052"/>
      <c r="AV51" s="1052"/>
      <c r="AW51" s="1052"/>
      <c r="AX51" s="1052"/>
      <c r="AY51" s="1052"/>
      <c r="AZ51" s="1053"/>
      <c r="BA51" s="1053"/>
      <c r="BB51" s="1053"/>
      <c r="BC51" s="1053"/>
      <c r="BD51" s="1053"/>
      <c r="BE51" s="999"/>
      <c r="BF51" s="999"/>
      <c r="BG51" s="999"/>
      <c r="BH51" s="999"/>
      <c r="BI51" s="1000"/>
      <c r="BJ51" s="214"/>
      <c r="BK51" s="214"/>
      <c r="BL51" s="214"/>
      <c r="BM51" s="214"/>
      <c r="BN51" s="214"/>
      <c r="BO51" s="224"/>
      <c r="BP51" s="224"/>
      <c r="BQ51" s="221">
        <v>45</v>
      </c>
      <c r="BR51" s="222"/>
      <c r="BS51" s="1019"/>
      <c r="BT51" s="1020"/>
      <c r="BU51" s="1020"/>
      <c r="BV51" s="1020"/>
      <c r="BW51" s="1020"/>
      <c r="BX51" s="1020"/>
      <c r="BY51" s="1020"/>
      <c r="BZ51" s="1020"/>
      <c r="CA51" s="1020"/>
      <c r="CB51" s="1020"/>
      <c r="CC51" s="1020"/>
      <c r="CD51" s="1020"/>
      <c r="CE51" s="1020"/>
      <c r="CF51" s="1020"/>
      <c r="CG51" s="1041"/>
      <c r="CH51" s="1016"/>
      <c r="CI51" s="1017"/>
      <c r="CJ51" s="1017"/>
      <c r="CK51" s="1017"/>
      <c r="CL51" s="1018"/>
      <c r="CM51" s="1016"/>
      <c r="CN51" s="1017"/>
      <c r="CO51" s="1017"/>
      <c r="CP51" s="1017"/>
      <c r="CQ51" s="1018"/>
      <c r="CR51" s="1016"/>
      <c r="CS51" s="1017"/>
      <c r="CT51" s="1017"/>
      <c r="CU51" s="1017"/>
      <c r="CV51" s="1018"/>
      <c r="CW51" s="1016"/>
      <c r="CX51" s="1017"/>
      <c r="CY51" s="1017"/>
      <c r="CZ51" s="1017"/>
      <c r="DA51" s="1018"/>
      <c r="DB51" s="1016"/>
      <c r="DC51" s="1017"/>
      <c r="DD51" s="1017"/>
      <c r="DE51" s="1017"/>
      <c r="DF51" s="1018"/>
      <c r="DG51" s="1016"/>
      <c r="DH51" s="1017"/>
      <c r="DI51" s="1017"/>
      <c r="DJ51" s="1017"/>
      <c r="DK51" s="1018"/>
      <c r="DL51" s="1016"/>
      <c r="DM51" s="1017"/>
      <c r="DN51" s="1017"/>
      <c r="DO51" s="1017"/>
      <c r="DP51" s="1018"/>
      <c r="DQ51" s="1016"/>
      <c r="DR51" s="1017"/>
      <c r="DS51" s="1017"/>
      <c r="DT51" s="1017"/>
      <c r="DU51" s="1018"/>
      <c r="DV51" s="1019"/>
      <c r="DW51" s="1020"/>
      <c r="DX51" s="1020"/>
      <c r="DY51" s="1020"/>
      <c r="DZ51" s="1021"/>
      <c r="EA51" s="212"/>
    </row>
    <row r="52" spans="1:131" ht="26.25" customHeight="1" x14ac:dyDescent="0.2">
      <c r="A52" s="221">
        <v>25</v>
      </c>
      <c r="B52" s="1057"/>
      <c r="C52" s="1058"/>
      <c r="D52" s="1058"/>
      <c r="E52" s="1058"/>
      <c r="F52" s="1058"/>
      <c r="G52" s="1058"/>
      <c r="H52" s="1058"/>
      <c r="I52" s="1058"/>
      <c r="J52" s="1058"/>
      <c r="K52" s="1058"/>
      <c r="L52" s="1058"/>
      <c r="M52" s="1058"/>
      <c r="N52" s="1058"/>
      <c r="O52" s="1058"/>
      <c r="P52" s="1059"/>
      <c r="Q52" s="1060"/>
      <c r="R52" s="1052"/>
      <c r="S52" s="1052"/>
      <c r="T52" s="1052"/>
      <c r="U52" s="1052"/>
      <c r="V52" s="1052"/>
      <c r="W52" s="1052"/>
      <c r="X52" s="1052"/>
      <c r="Y52" s="1052"/>
      <c r="Z52" s="1052"/>
      <c r="AA52" s="1052"/>
      <c r="AB52" s="1052"/>
      <c r="AC52" s="1052"/>
      <c r="AD52" s="1052"/>
      <c r="AE52" s="1061"/>
      <c r="AF52" s="1062"/>
      <c r="AG52" s="1063"/>
      <c r="AH52" s="1063"/>
      <c r="AI52" s="1063"/>
      <c r="AJ52" s="1064"/>
      <c r="AK52" s="1051"/>
      <c r="AL52" s="1052"/>
      <c r="AM52" s="1052"/>
      <c r="AN52" s="1052"/>
      <c r="AO52" s="1052"/>
      <c r="AP52" s="1052"/>
      <c r="AQ52" s="1052"/>
      <c r="AR52" s="1052"/>
      <c r="AS52" s="1052"/>
      <c r="AT52" s="1052"/>
      <c r="AU52" s="1052"/>
      <c r="AV52" s="1052"/>
      <c r="AW52" s="1052"/>
      <c r="AX52" s="1052"/>
      <c r="AY52" s="1052"/>
      <c r="AZ52" s="1053"/>
      <c r="BA52" s="1053"/>
      <c r="BB52" s="1053"/>
      <c r="BC52" s="1053"/>
      <c r="BD52" s="1053"/>
      <c r="BE52" s="999"/>
      <c r="BF52" s="999"/>
      <c r="BG52" s="999"/>
      <c r="BH52" s="999"/>
      <c r="BI52" s="1000"/>
      <c r="BJ52" s="214"/>
      <c r="BK52" s="214"/>
      <c r="BL52" s="214"/>
      <c r="BM52" s="214"/>
      <c r="BN52" s="214"/>
      <c r="BO52" s="224"/>
      <c r="BP52" s="224"/>
      <c r="BQ52" s="221">
        <v>46</v>
      </c>
      <c r="BR52" s="222"/>
      <c r="BS52" s="1019"/>
      <c r="BT52" s="1020"/>
      <c r="BU52" s="1020"/>
      <c r="BV52" s="1020"/>
      <c r="BW52" s="1020"/>
      <c r="BX52" s="1020"/>
      <c r="BY52" s="1020"/>
      <c r="BZ52" s="1020"/>
      <c r="CA52" s="1020"/>
      <c r="CB52" s="1020"/>
      <c r="CC52" s="1020"/>
      <c r="CD52" s="1020"/>
      <c r="CE52" s="1020"/>
      <c r="CF52" s="1020"/>
      <c r="CG52" s="1041"/>
      <c r="CH52" s="1016"/>
      <c r="CI52" s="1017"/>
      <c r="CJ52" s="1017"/>
      <c r="CK52" s="1017"/>
      <c r="CL52" s="1018"/>
      <c r="CM52" s="1016"/>
      <c r="CN52" s="1017"/>
      <c r="CO52" s="1017"/>
      <c r="CP52" s="1017"/>
      <c r="CQ52" s="1018"/>
      <c r="CR52" s="1016"/>
      <c r="CS52" s="1017"/>
      <c r="CT52" s="1017"/>
      <c r="CU52" s="1017"/>
      <c r="CV52" s="1018"/>
      <c r="CW52" s="1016"/>
      <c r="CX52" s="1017"/>
      <c r="CY52" s="1017"/>
      <c r="CZ52" s="1017"/>
      <c r="DA52" s="1018"/>
      <c r="DB52" s="1016"/>
      <c r="DC52" s="1017"/>
      <c r="DD52" s="1017"/>
      <c r="DE52" s="1017"/>
      <c r="DF52" s="1018"/>
      <c r="DG52" s="1016"/>
      <c r="DH52" s="1017"/>
      <c r="DI52" s="1017"/>
      <c r="DJ52" s="1017"/>
      <c r="DK52" s="1018"/>
      <c r="DL52" s="1016"/>
      <c r="DM52" s="1017"/>
      <c r="DN52" s="1017"/>
      <c r="DO52" s="1017"/>
      <c r="DP52" s="1018"/>
      <c r="DQ52" s="1016"/>
      <c r="DR52" s="1017"/>
      <c r="DS52" s="1017"/>
      <c r="DT52" s="1017"/>
      <c r="DU52" s="1018"/>
      <c r="DV52" s="1019"/>
      <c r="DW52" s="1020"/>
      <c r="DX52" s="1020"/>
      <c r="DY52" s="1020"/>
      <c r="DZ52" s="1021"/>
      <c r="EA52" s="212"/>
    </row>
    <row r="53" spans="1:131" ht="26.25" customHeight="1" x14ac:dyDescent="0.2">
      <c r="A53" s="221">
        <v>26</v>
      </c>
      <c r="B53" s="1057"/>
      <c r="C53" s="1058"/>
      <c r="D53" s="1058"/>
      <c r="E53" s="1058"/>
      <c r="F53" s="1058"/>
      <c r="G53" s="1058"/>
      <c r="H53" s="1058"/>
      <c r="I53" s="1058"/>
      <c r="J53" s="1058"/>
      <c r="K53" s="1058"/>
      <c r="L53" s="1058"/>
      <c r="M53" s="1058"/>
      <c r="N53" s="1058"/>
      <c r="O53" s="1058"/>
      <c r="P53" s="1059"/>
      <c r="Q53" s="1060"/>
      <c r="R53" s="1052"/>
      <c r="S53" s="1052"/>
      <c r="T53" s="1052"/>
      <c r="U53" s="1052"/>
      <c r="V53" s="1052"/>
      <c r="W53" s="1052"/>
      <c r="X53" s="1052"/>
      <c r="Y53" s="1052"/>
      <c r="Z53" s="1052"/>
      <c r="AA53" s="1052"/>
      <c r="AB53" s="1052"/>
      <c r="AC53" s="1052"/>
      <c r="AD53" s="1052"/>
      <c r="AE53" s="1061"/>
      <c r="AF53" s="1062"/>
      <c r="AG53" s="1063"/>
      <c r="AH53" s="1063"/>
      <c r="AI53" s="1063"/>
      <c r="AJ53" s="1064"/>
      <c r="AK53" s="1051"/>
      <c r="AL53" s="1052"/>
      <c r="AM53" s="1052"/>
      <c r="AN53" s="1052"/>
      <c r="AO53" s="1052"/>
      <c r="AP53" s="1052"/>
      <c r="AQ53" s="1052"/>
      <c r="AR53" s="1052"/>
      <c r="AS53" s="1052"/>
      <c r="AT53" s="1052"/>
      <c r="AU53" s="1052"/>
      <c r="AV53" s="1052"/>
      <c r="AW53" s="1052"/>
      <c r="AX53" s="1052"/>
      <c r="AY53" s="1052"/>
      <c r="AZ53" s="1053"/>
      <c r="BA53" s="1053"/>
      <c r="BB53" s="1053"/>
      <c r="BC53" s="1053"/>
      <c r="BD53" s="1053"/>
      <c r="BE53" s="999"/>
      <c r="BF53" s="999"/>
      <c r="BG53" s="999"/>
      <c r="BH53" s="999"/>
      <c r="BI53" s="1000"/>
      <c r="BJ53" s="214"/>
      <c r="BK53" s="214"/>
      <c r="BL53" s="214"/>
      <c r="BM53" s="214"/>
      <c r="BN53" s="214"/>
      <c r="BO53" s="224"/>
      <c r="BP53" s="224"/>
      <c r="BQ53" s="221">
        <v>47</v>
      </c>
      <c r="BR53" s="222"/>
      <c r="BS53" s="1019"/>
      <c r="BT53" s="1020"/>
      <c r="BU53" s="1020"/>
      <c r="BV53" s="1020"/>
      <c r="BW53" s="1020"/>
      <c r="BX53" s="1020"/>
      <c r="BY53" s="1020"/>
      <c r="BZ53" s="1020"/>
      <c r="CA53" s="1020"/>
      <c r="CB53" s="1020"/>
      <c r="CC53" s="1020"/>
      <c r="CD53" s="1020"/>
      <c r="CE53" s="1020"/>
      <c r="CF53" s="1020"/>
      <c r="CG53" s="1041"/>
      <c r="CH53" s="1016"/>
      <c r="CI53" s="1017"/>
      <c r="CJ53" s="1017"/>
      <c r="CK53" s="1017"/>
      <c r="CL53" s="1018"/>
      <c r="CM53" s="1016"/>
      <c r="CN53" s="1017"/>
      <c r="CO53" s="1017"/>
      <c r="CP53" s="1017"/>
      <c r="CQ53" s="1018"/>
      <c r="CR53" s="1016"/>
      <c r="CS53" s="1017"/>
      <c r="CT53" s="1017"/>
      <c r="CU53" s="1017"/>
      <c r="CV53" s="1018"/>
      <c r="CW53" s="1016"/>
      <c r="CX53" s="1017"/>
      <c r="CY53" s="1017"/>
      <c r="CZ53" s="1017"/>
      <c r="DA53" s="1018"/>
      <c r="DB53" s="1016"/>
      <c r="DC53" s="1017"/>
      <c r="DD53" s="1017"/>
      <c r="DE53" s="1017"/>
      <c r="DF53" s="1018"/>
      <c r="DG53" s="1016"/>
      <c r="DH53" s="1017"/>
      <c r="DI53" s="1017"/>
      <c r="DJ53" s="1017"/>
      <c r="DK53" s="1018"/>
      <c r="DL53" s="1016"/>
      <c r="DM53" s="1017"/>
      <c r="DN53" s="1017"/>
      <c r="DO53" s="1017"/>
      <c r="DP53" s="1018"/>
      <c r="DQ53" s="1016"/>
      <c r="DR53" s="1017"/>
      <c r="DS53" s="1017"/>
      <c r="DT53" s="1017"/>
      <c r="DU53" s="1018"/>
      <c r="DV53" s="1019"/>
      <c r="DW53" s="1020"/>
      <c r="DX53" s="1020"/>
      <c r="DY53" s="1020"/>
      <c r="DZ53" s="1021"/>
      <c r="EA53" s="212"/>
    </row>
    <row r="54" spans="1:131" ht="26.25" customHeight="1" x14ac:dyDescent="0.2">
      <c r="A54" s="221">
        <v>27</v>
      </c>
      <c r="B54" s="1057"/>
      <c r="C54" s="1058"/>
      <c r="D54" s="1058"/>
      <c r="E54" s="1058"/>
      <c r="F54" s="1058"/>
      <c r="G54" s="1058"/>
      <c r="H54" s="1058"/>
      <c r="I54" s="1058"/>
      <c r="J54" s="1058"/>
      <c r="K54" s="1058"/>
      <c r="L54" s="1058"/>
      <c r="M54" s="1058"/>
      <c r="N54" s="1058"/>
      <c r="O54" s="1058"/>
      <c r="P54" s="1059"/>
      <c r="Q54" s="1060"/>
      <c r="R54" s="1052"/>
      <c r="S54" s="1052"/>
      <c r="T54" s="1052"/>
      <c r="U54" s="1052"/>
      <c r="V54" s="1052"/>
      <c r="W54" s="1052"/>
      <c r="X54" s="1052"/>
      <c r="Y54" s="1052"/>
      <c r="Z54" s="1052"/>
      <c r="AA54" s="1052"/>
      <c r="AB54" s="1052"/>
      <c r="AC54" s="1052"/>
      <c r="AD54" s="1052"/>
      <c r="AE54" s="1061"/>
      <c r="AF54" s="1062"/>
      <c r="AG54" s="1063"/>
      <c r="AH54" s="1063"/>
      <c r="AI54" s="1063"/>
      <c r="AJ54" s="1064"/>
      <c r="AK54" s="1051"/>
      <c r="AL54" s="1052"/>
      <c r="AM54" s="1052"/>
      <c r="AN54" s="1052"/>
      <c r="AO54" s="1052"/>
      <c r="AP54" s="1052"/>
      <c r="AQ54" s="1052"/>
      <c r="AR54" s="1052"/>
      <c r="AS54" s="1052"/>
      <c r="AT54" s="1052"/>
      <c r="AU54" s="1052"/>
      <c r="AV54" s="1052"/>
      <c r="AW54" s="1052"/>
      <c r="AX54" s="1052"/>
      <c r="AY54" s="1052"/>
      <c r="AZ54" s="1053"/>
      <c r="BA54" s="1053"/>
      <c r="BB54" s="1053"/>
      <c r="BC54" s="1053"/>
      <c r="BD54" s="1053"/>
      <c r="BE54" s="999"/>
      <c r="BF54" s="999"/>
      <c r="BG54" s="999"/>
      <c r="BH54" s="999"/>
      <c r="BI54" s="1000"/>
      <c r="BJ54" s="214"/>
      <c r="BK54" s="214"/>
      <c r="BL54" s="214"/>
      <c r="BM54" s="214"/>
      <c r="BN54" s="214"/>
      <c r="BO54" s="224"/>
      <c r="BP54" s="224"/>
      <c r="BQ54" s="221">
        <v>48</v>
      </c>
      <c r="BR54" s="222"/>
      <c r="BS54" s="1019"/>
      <c r="BT54" s="1020"/>
      <c r="BU54" s="1020"/>
      <c r="BV54" s="1020"/>
      <c r="BW54" s="1020"/>
      <c r="BX54" s="1020"/>
      <c r="BY54" s="1020"/>
      <c r="BZ54" s="1020"/>
      <c r="CA54" s="1020"/>
      <c r="CB54" s="1020"/>
      <c r="CC54" s="1020"/>
      <c r="CD54" s="1020"/>
      <c r="CE54" s="1020"/>
      <c r="CF54" s="1020"/>
      <c r="CG54" s="1041"/>
      <c r="CH54" s="1016"/>
      <c r="CI54" s="1017"/>
      <c r="CJ54" s="1017"/>
      <c r="CK54" s="1017"/>
      <c r="CL54" s="1018"/>
      <c r="CM54" s="1016"/>
      <c r="CN54" s="1017"/>
      <c r="CO54" s="1017"/>
      <c r="CP54" s="1017"/>
      <c r="CQ54" s="1018"/>
      <c r="CR54" s="1016"/>
      <c r="CS54" s="1017"/>
      <c r="CT54" s="1017"/>
      <c r="CU54" s="1017"/>
      <c r="CV54" s="1018"/>
      <c r="CW54" s="1016"/>
      <c r="CX54" s="1017"/>
      <c r="CY54" s="1017"/>
      <c r="CZ54" s="1017"/>
      <c r="DA54" s="1018"/>
      <c r="DB54" s="1016"/>
      <c r="DC54" s="1017"/>
      <c r="DD54" s="1017"/>
      <c r="DE54" s="1017"/>
      <c r="DF54" s="1018"/>
      <c r="DG54" s="1016"/>
      <c r="DH54" s="1017"/>
      <c r="DI54" s="1017"/>
      <c r="DJ54" s="1017"/>
      <c r="DK54" s="1018"/>
      <c r="DL54" s="1016"/>
      <c r="DM54" s="1017"/>
      <c r="DN54" s="1017"/>
      <c r="DO54" s="1017"/>
      <c r="DP54" s="1018"/>
      <c r="DQ54" s="1016"/>
      <c r="DR54" s="1017"/>
      <c r="DS54" s="1017"/>
      <c r="DT54" s="1017"/>
      <c r="DU54" s="1018"/>
      <c r="DV54" s="1019"/>
      <c r="DW54" s="1020"/>
      <c r="DX54" s="1020"/>
      <c r="DY54" s="1020"/>
      <c r="DZ54" s="1021"/>
      <c r="EA54" s="212"/>
    </row>
    <row r="55" spans="1:131" ht="26.25" customHeight="1" x14ac:dyDescent="0.2">
      <c r="A55" s="221">
        <v>28</v>
      </c>
      <c r="B55" s="1057"/>
      <c r="C55" s="1058"/>
      <c r="D55" s="1058"/>
      <c r="E55" s="1058"/>
      <c r="F55" s="1058"/>
      <c r="G55" s="1058"/>
      <c r="H55" s="1058"/>
      <c r="I55" s="1058"/>
      <c r="J55" s="1058"/>
      <c r="K55" s="1058"/>
      <c r="L55" s="1058"/>
      <c r="M55" s="1058"/>
      <c r="N55" s="1058"/>
      <c r="O55" s="1058"/>
      <c r="P55" s="1059"/>
      <c r="Q55" s="1060"/>
      <c r="R55" s="1052"/>
      <c r="S55" s="1052"/>
      <c r="T55" s="1052"/>
      <c r="U55" s="1052"/>
      <c r="V55" s="1052"/>
      <c r="W55" s="1052"/>
      <c r="X55" s="1052"/>
      <c r="Y55" s="1052"/>
      <c r="Z55" s="1052"/>
      <c r="AA55" s="1052"/>
      <c r="AB55" s="1052"/>
      <c r="AC55" s="1052"/>
      <c r="AD55" s="1052"/>
      <c r="AE55" s="1061"/>
      <c r="AF55" s="1062"/>
      <c r="AG55" s="1063"/>
      <c r="AH55" s="1063"/>
      <c r="AI55" s="1063"/>
      <c r="AJ55" s="1064"/>
      <c r="AK55" s="1051"/>
      <c r="AL55" s="1052"/>
      <c r="AM55" s="1052"/>
      <c r="AN55" s="1052"/>
      <c r="AO55" s="1052"/>
      <c r="AP55" s="1052"/>
      <c r="AQ55" s="1052"/>
      <c r="AR55" s="1052"/>
      <c r="AS55" s="1052"/>
      <c r="AT55" s="1052"/>
      <c r="AU55" s="1052"/>
      <c r="AV55" s="1052"/>
      <c r="AW55" s="1052"/>
      <c r="AX55" s="1052"/>
      <c r="AY55" s="1052"/>
      <c r="AZ55" s="1053"/>
      <c r="BA55" s="1053"/>
      <c r="BB55" s="1053"/>
      <c r="BC55" s="1053"/>
      <c r="BD55" s="1053"/>
      <c r="BE55" s="999"/>
      <c r="BF55" s="999"/>
      <c r="BG55" s="999"/>
      <c r="BH55" s="999"/>
      <c r="BI55" s="1000"/>
      <c r="BJ55" s="214"/>
      <c r="BK55" s="214"/>
      <c r="BL55" s="214"/>
      <c r="BM55" s="214"/>
      <c r="BN55" s="214"/>
      <c r="BO55" s="224"/>
      <c r="BP55" s="224"/>
      <c r="BQ55" s="221">
        <v>49</v>
      </c>
      <c r="BR55" s="222"/>
      <c r="BS55" s="1019"/>
      <c r="BT55" s="1020"/>
      <c r="BU55" s="1020"/>
      <c r="BV55" s="1020"/>
      <c r="BW55" s="1020"/>
      <c r="BX55" s="1020"/>
      <c r="BY55" s="1020"/>
      <c r="BZ55" s="1020"/>
      <c r="CA55" s="1020"/>
      <c r="CB55" s="1020"/>
      <c r="CC55" s="1020"/>
      <c r="CD55" s="1020"/>
      <c r="CE55" s="1020"/>
      <c r="CF55" s="1020"/>
      <c r="CG55" s="1041"/>
      <c r="CH55" s="1016"/>
      <c r="CI55" s="1017"/>
      <c r="CJ55" s="1017"/>
      <c r="CK55" s="1017"/>
      <c r="CL55" s="1018"/>
      <c r="CM55" s="1016"/>
      <c r="CN55" s="1017"/>
      <c r="CO55" s="1017"/>
      <c r="CP55" s="1017"/>
      <c r="CQ55" s="1018"/>
      <c r="CR55" s="1016"/>
      <c r="CS55" s="1017"/>
      <c r="CT55" s="1017"/>
      <c r="CU55" s="1017"/>
      <c r="CV55" s="1018"/>
      <c r="CW55" s="1016"/>
      <c r="CX55" s="1017"/>
      <c r="CY55" s="1017"/>
      <c r="CZ55" s="1017"/>
      <c r="DA55" s="1018"/>
      <c r="DB55" s="1016"/>
      <c r="DC55" s="1017"/>
      <c r="DD55" s="1017"/>
      <c r="DE55" s="1017"/>
      <c r="DF55" s="1018"/>
      <c r="DG55" s="1016"/>
      <c r="DH55" s="1017"/>
      <c r="DI55" s="1017"/>
      <c r="DJ55" s="1017"/>
      <c r="DK55" s="1018"/>
      <c r="DL55" s="1016"/>
      <c r="DM55" s="1017"/>
      <c r="DN55" s="1017"/>
      <c r="DO55" s="1017"/>
      <c r="DP55" s="1018"/>
      <c r="DQ55" s="1016"/>
      <c r="DR55" s="1017"/>
      <c r="DS55" s="1017"/>
      <c r="DT55" s="1017"/>
      <c r="DU55" s="1018"/>
      <c r="DV55" s="1019"/>
      <c r="DW55" s="1020"/>
      <c r="DX55" s="1020"/>
      <c r="DY55" s="1020"/>
      <c r="DZ55" s="1021"/>
      <c r="EA55" s="212"/>
    </row>
    <row r="56" spans="1:131" ht="26.25" customHeight="1" x14ac:dyDescent="0.2">
      <c r="A56" s="221">
        <v>29</v>
      </c>
      <c r="B56" s="1057"/>
      <c r="C56" s="1058"/>
      <c r="D56" s="1058"/>
      <c r="E56" s="1058"/>
      <c r="F56" s="1058"/>
      <c r="G56" s="1058"/>
      <c r="H56" s="1058"/>
      <c r="I56" s="1058"/>
      <c r="J56" s="1058"/>
      <c r="K56" s="1058"/>
      <c r="L56" s="1058"/>
      <c r="M56" s="1058"/>
      <c r="N56" s="1058"/>
      <c r="O56" s="1058"/>
      <c r="P56" s="1059"/>
      <c r="Q56" s="1060"/>
      <c r="R56" s="1052"/>
      <c r="S56" s="1052"/>
      <c r="T56" s="1052"/>
      <c r="U56" s="1052"/>
      <c r="V56" s="1052"/>
      <c r="W56" s="1052"/>
      <c r="X56" s="1052"/>
      <c r="Y56" s="1052"/>
      <c r="Z56" s="1052"/>
      <c r="AA56" s="1052"/>
      <c r="AB56" s="1052"/>
      <c r="AC56" s="1052"/>
      <c r="AD56" s="1052"/>
      <c r="AE56" s="1061"/>
      <c r="AF56" s="1062"/>
      <c r="AG56" s="1063"/>
      <c r="AH56" s="1063"/>
      <c r="AI56" s="1063"/>
      <c r="AJ56" s="1064"/>
      <c r="AK56" s="1051"/>
      <c r="AL56" s="1052"/>
      <c r="AM56" s="1052"/>
      <c r="AN56" s="1052"/>
      <c r="AO56" s="1052"/>
      <c r="AP56" s="1052"/>
      <c r="AQ56" s="1052"/>
      <c r="AR56" s="1052"/>
      <c r="AS56" s="1052"/>
      <c r="AT56" s="1052"/>
      <c r="AU56" s="1052"/>
      <c r="AV56" s="1052"/>
      <c r="AW56" s="1052"/>
      <c r="AX56" s="1052"/>
      <c r="AY56" s="1052"/>
      <c r="AZ56" s="1053"/>
      <c r="BA56" s="1053"/>
      <c r="BB56" s="1053"/>
      <c r="BC56" s="1053"/>
      <c r="BD56" s="1053"/>
      <c r="BE56" s="999"/>
      <c r="BF56" s="999"/>
      <c r="BG56" s="999"/>
      <c r="BH56" s="999"/>
      <c r="BI56" s="1000"/>
      <c r="BJ56" s="214"/>
      <c r="BK56" s="214"/>
      <c r="BL56" s="214"/>
      <c r="BM56" s="214"/>
      <c r="BN56" s="214"/>
      <c r="BO56" s="224"/>
      <c r="BP56" s="224"/>
      <c r="BQ56" s="221">
        <v>50</v>
      </c>
      <c r="BR56" s="222"/>
      <c r="BS56" s="1019"/>
      <c r="BT56" s="1020"/>
      <c r="BU56" s="1020"/>
      <c r="BV56" s="1020"/>
      <c r="BW56" s="1020"/>
      <c r="BX56" s="1020"/>
      <c r="BY56" s="1020"/>
      <c r="BZ56" s="1020"/>
      <c r="CA56" s="1020"/>
      <c r="CB56" s="1020"/>
      <c r="CC56" s="1020"/>
      <c r="CD56" s="1020"/>
      <c r="CE56" s="1020"/>
      <c r="CF56" s="1020"/>
      <c r="CG56" s="1041"/>
      <c r="CH56" s="1016"/>
      <c r="CI56" s="1017"/>
      <c r="CJ56" s="1017"/>
      <c r="CK56" s="1017"/>
      <c r="CL56" s="1018"/>
      <c r="CM56" s="1016"/>
      <c r="CN56" s="1017"/>
      <c r="CO56" s="1017"/>
      <c r="CP56" s="1017"/>
      <c r="CQ56" s="1018"/>
      <c r="CR56" s="1016"/>
      <c r="CS56" s="1017"/>
      <c r="CT56" s="1017"/>
      <c r="CU56" s="1017"/>
      <c r="CV56" s="1018"/>
      <c r="CW56" s="1016"/>
      <c r="CX56" s="1017"/>
      <c r="CY56" s="1017"/>
      <c r="CZ56" s="1017"/>
      <c r="DA56" s="1018"/>
      <c r="DB56" s="1016"/>
      <c r="DC56" s="1017"/>
      <c r="DD56" s="1017"/>
      <c r="DE56" s="1017"/>
      <c r="DF56" s="1018"/>
      <c r="DG56" s="1016"/>
      <c r="DH56" s="1017"/>
      <c r="DI56" s="1017"/>
      <c r="DJ56" s="1017"/>
      <c r="DK56" s="1018"/>
      <c r="DL56" s="1016"/>
      <c r="DM56" s="1017"/>
      <c r="DN56" s="1017"/>
      <c r="DO56" s="1017"/>
      <c r="DP56" s="1018"/>
      <c r="DQ56" s="1016"/>
      <c r="DR56" s="1017"/>
      <c r="DS56" s="1017"/>
      <c r="DT56" s="1017"/>
      <c r="DU56" s="1018"/>
      <c r="DV56" s="1019"/>
      <c r="DW56" s="1020"/>
      <c r="DX56" s="1020"/>
      <c r="DY56" s="1020"/>
      <c r="DZ56" s="1021"/>
      <c r="EA56" s="212"/>
    </row>
    <row r="57" spans="1:131" ht="26.25" customHeight="1" x14ac:dyDescent="0.2">
      <c r="A57" s="221">
        <v>30</v>
      </c>
      <c r="B57" s="1057"/>
      <c r="C57" s="1058"/>
      <c r="D57" s="1058"/>
      <c r="E57" s="1058"/>
      <c r="F57" s="1058"/>
      <c r="G57" s="1058"/>
      <c r="H57" s="1058"/>
      <c r="I57" s="1058"/>
      <c r="J57" s="1058"/>
      <c r="K57" s="1058"/>
      <c r="L57" s="1058"/>
      <c r="M57" s="1058"/>
      <c r="N57" s="1058"/>
      <c r="O57" s="1058"/>
      <c r="P57" s="1059"/>
      <c r="Q57" s="1060"/>
      <c r="R57" s="1052"/>
      <c r="S57" s="1052"/>
      <c r="T57" s="1052"/>
      <c r="U57" s="1052"/>
      <c r="V57" s="1052"/>
      <c r="W57" s="1052"/>
      <c r="X57" s="1052"/>
      <c r="Y57" s="1052"/>
      <c r="Z57" s="1052"/>
      <c r="AA57" s="1052"/>
      <c r="AB57" s="1052"/>
      <c r="AC57" s="1052"/>
      <c r="AD57" s="1052"/>
      <c r="AE57" s="1061"/>
      <c r="AF57" s="1062"/>
      <c r="AG57" s="1063"/>
      <c r="AH57" s="1063"/>
      <c r="AI57" s="1063"/>
      <c r="AJ57" s="1064"/>
      <c r="AK57" s="1051"/>
      <c r="AL57" s="1052"/>
      <c r="AM57" s="1052"/>
      <c r="AN57" s="1052"/>
      <c r="AO57" s="1052"/>
      <c r="AP57" s="1052"/>
      <c r="AQ57" s="1052"/>
      <c r="AR57" s="1052"/>
      <c r="AS57" s="1052"/>
      <c r="AT57" s="1052"/>
      <c r="AU57" s="1052"/>
      <c r="AV57" s="1052"/>
      <c r="AW57" s="1052"/>
      <c r="AX57" s="1052"/>
      <c r="AY57" s="1052"/>
      <c r="AZ57" s="1053"/>
      <c r="BA57" s="1053"/>
      <c r="BB57" s="1053"/>
      <c r="BC57" s="1053"/>
      <c r="BD57" s="1053"/>
      <c r="BE57" s="999"/>
      <c r="BF57" s="999"/>
      <c r="BG57" s="999"/>
      <c r="BH57" s="999"/>
      <c r="BI57" s="1000"/>
      <c r="BJ57" s="214"/>
      <c r="BK57" s="214"/>
      <c r="BL57" s="214"/>
      <c r="BM57" s="214"/>
      <c r="BN57" s="214"/>
      <c r="BO57" s="224"/>
      <c r="BP57" s="224"/>
      <c r="BQ57" s="221">
        <v>51</v>
      </c>
      <c r="BR57" s="222"/>
      <c r="BS57" s="1019"/>
      <c r="BT57" s="1020"/>
      <c r="BU57" s="1020"/>
      <c r="BV57" s="1020"/>
      <c r="BW57" s="1020"/>
      <c r="BX57" s="1020"/>
      <c r="BY57" s="1020"/>
      <c r="BZ57" s="1020"/>
      <c r="CA57" s="1020"/>
      <c r="CB57" s="1020"/>
      <c r="CC57" s="1020"/>
      <c r="CD57" s="1020"/>
      <c r="CE57" s="1020"/>
      <c r="CF57" s="1020"/>
      <c r="CG57" s="1041"/>
      <c r="CH57" s="1016"/>
      <c r="CI57" s="1017"/>
      <c r="CJ57" s="1017"/>
      <c r="CK57" s="1017"/>
      <c r="CL57" s="1018"/>
      <c r="CM57" s="1016"/>
      <c r="CN57" s="1017"/>
      <c r="CO57" s="1017"/>
      <c r="CP57" s="1017"/>
      <c r="CQ57" s="1018"/>
      <c r="CR57" s="1016"/>
      <c r="CS57" s="1017"/>
      <c r="CT57" s="1017"/>
      <c r="CU57" s="1017"/>
      <c r="CV57" s="1018"/>
      <c r="CW57" s="1016"/>
      <c r="CX57" s="1017"/>
      <c r="CY57" s="1017"/>
      <c r="CZ57" s="1017"/>
      <c r="DA57" s="1018"/>
      <c r="DB57" s="1016"/>
      <c r="DC57" s="1017"/>
      <c r="DD57" s="1017"/>
      <c r="DE57" s="1017"/>
      <c r="DF57" s="1018"/>
      <c r="DG57" s="1016"/>
      <c r="DH57" s="1017"/>
      <c r="DI57" s="1017"/>
      <c r="DJ57" s="1017"/>
      <c r="DK57" s="1018"/>
      <c r="DL57" s="1016"/>
      <c r="DM57" s="1017"/>
      <c r="DN57" s="1017"/>
      <c r="DO57" s="1017"/>
      <c r="DP57" s="1018"/>
      <c r="DQ57" s="1016"/>
      <c r="DR57" s="1017"/>
      <c r="DS57" s="1017"/>
      <c r="DT57" s="1017"/>
      <c r="DU57" s="1018"/>
      <c r="DV57" s="1019"/>
      <c r="DW57" s="1020"/>
      <c r="DX57" s="1020"/>
      <c r="DY57" s="1020"/>
      <c r="DZ57" s="1021"/>
      <c r="EA57" s="212"/>
    </row>
    <row r="58" spans="1:131" ht="26.25" customHeight="1" x14ac:dyDescent="0.2">
      <c r="A58" s="221">
        <v>31</v>
      </c>
      <c r="B58" s="1057"/>
      <c r="C58" s="1058"/>
      <c r="D58" s="1058"/>
      <c r="E58" s="1058"/>
      <c r="F58" s="1058"/>
      <c r="G58" s="1058"/>
      <c r="H58" s="1058"/>
      <c r="I58" s="1058"/>
      <c r="J58" s="1058"/>
      <c r="K58" s="1058"/>
      <c r="L58" s="1058"/>
      <c r="M58" s="1058"/>
      <c r="N58" s="1058"/>
      <c r="O58" s="1058"/>
      <c r="P58" s="1059"/>
      <c r="Q58" s="1060"/>
      <c r="R58" s="1052"/>
      <c r="S58" s="1052"/>
      <c r="T58" s="1052"/>
      <c r="U58" s="1052"/>
      <c r="V58" s="1052"/>
      <c r="W58" s="1052"/>
      <c r="X58" s="1052"/>
      <c r="Y58" s="1052"/>
      <c r="Z58" s="1052"/>
      <c r="AA58" s="1052"/>
      <c r="AB58" s="1052"/>
      <c r="AC58" s="1052"/>
      <c r="AD58" s="1052"/>
      <c r="AE58" s="1061"/>
      <c r="AF58" s="1062"/>
      <c r="AG58" s="1063"/>
      <c r="AH58" s="1063"/>
      <c r="AI58" s="1063"/>
      <c r="AJ58" s="1064"/>
      <c r="AK58" s="1051"/>
      <c r="AL58" s="1052"/>
      <c r="AM58" s="1052"/>
      <c r="AN58" s="1052"/>
      <c r="AO58" s="1052"/>
      <c r="AP58" s="1052"/>
      <c r="AQ58" s="1052"/>
      <c r="AR58" s="1052"/>
      <c r="AS58" s="1052"/>
      <c r="AT58" s="1052"/>
      <c r="AU58" s="1052"/>
      <c r="AV58" s="1052"/>
      <c r="AW58" s="1052"/>
      <c r="AX58" s="1052"/>
      <c r="AY58" s="1052"/>
      <c r="AZ58" s="1053"/>
      <c r="BA58" s="1053"/>
      <c r="BB58" s="1053"/>
      <c r="BC58" s="1053"/>
      <c r="BD58" s="1053"/>
      <c r="BE58" s="999"/>
      <c r="BF58" s="999"/>
      <c r="BG58" s="999"/>
      <c r="BH58" s="999"/>
      <c r="BI58" s="1000"/>
      <c r="BJ58" s="214"/>
      <c r="BK58" s="214"/>
      <c r="BL58" s="214"/>
      <c r="BM58" s="214"/>
      <c r="BN58" s="214"/>
      <c r="BO58" s="224"/>
      <c r="BP58" s="224"/>
      <c r="BQ58" s="221">
        <v>52</v>
      </c>
      <c r="BR58" s="222"/>
      <c r="BS58" s="1019"/>
      <c r="BT58" s="1020"/>
      <c r="BU58" s="1020"/>
      <c r="BV58" s="1020"/>
      <c r="BW58" s="1020"/>
      <c r="BX58" s="1020"/>
      <c r="BY58" s="1020"/>
      <c r="BZ58" s="1020"/>
      <c r="CA58" s="1020"/>
      <c r="CB58" s="1020"/>
      <c r="CC58" s="1020"/>
      <c r="CD58" s="1020"/>
      <c r="CE58" s="1020"/>
      <c r="CF58" s="1020"/>
      <c r="CG58" s="1041"/>
      <c r="CH58" s="1016"/>
      <c r="CI58" s="1017"/>
      <c r="CJ58" s="1017"/>
      <c r="CK58" s="1017"/>
      <c r="CL58" s="1018"/>
      <c r="CM58" s="1016"/>
      <c r="CN58" s="1017"/>
      <c r="CO58" s="1017"/>
      <c r="CP58" s="1017"/>
      <c r="CQ58" s="1018"/>
      <c r="CR58" s="1016"/>
      <c r="CS58" s="1017"/>
      <c r="CT58" s="1017"/>
      <c r="CU58" s="1017"/>
      <c r="CV58" s="1018"/>
      <c r="CW58" s="1016"/>
      <c r="CX58" s="1017"/>
      <c r="CY58" s="1017"/>
      <c r="CZ58" s="1017"/>
      <c r="DA58" s="1018"/>
      <c r="DB58" s="1016"/>
      <c r="DC58" s="1017"/>
      <c r="DD58" s="1017"/>
      <c r="DE58" s="1017"/>
      <c r="DF58" s="1018"/>
      <c r="DG58" s="1016"/>
      <c r="DH58" s="1017"/>
      <c r="DI58" s="1017"/>
      <c r="DJ58" s="1017"/>
      <c r="DK58" s="1018"/>
      <c r="DL58" s="1016"/>
      <c r="DM58" s="1017"/>
      <c r="DN58" s="1017"/>
      <c r="DO58" s="1017"/>
      <c r="DP58" s="1018"/>
      <c r="DQ58" s="1016"/>
      <c r="DR58" s="1017"/>
      <c r="DS58" s="1017"/>
      <c r="DT58" s="1017"/>
      <c r="DU58" s="1018"/>
      <c r="DV58" s="1019"/>
      <c r="DW58" s="1020"/>
      <c r="DX58" s="1020"/>
      <c r="DY58" s="1020"/>
      <c r="DZ58" s="1021"/>
      <c r="EA58" s="212"/>
    </row>
    <row r="59" spans="1:131" ht="26.25" customHeight="1" x14ac:dyDescent="0.2">
      <c r="A59" s="221">
        <v>32</v>
      </c>
      <c r="B59" s="1057"/>
      <c r="C59" s="1058"/>
      <c r="D59" s="1058"/>
      <c r="E59" s="1058"/>
      <c r="F59" s="1058"/>
      <c r="G59" s="1058"/>
      <c r="H59" s="1058"/>
      <c r="I59" s="1058"/>
      <c r="J59" s="1058"/>
      <c r="K59" s="1058"/>
      <c r="L59" s="1058"/>
      <c r="M59" s="1058"/>
      <c r="N59" s="1058"/>
      <c r="O59" s="1058"/>
      <c r="P59" s="1059"/>
      <c r="Q59" s="1060"/>
      <c r="R59" s="1052"/>
      <c r="S59" s="1052"/>
      <c r="T59" s="1052"/>
      <c r="U59" s="1052"/>
      <c r="V59" s="1052"/>
      <c r="W59" s="1052"/>
      <c r="X59" s="1052"/>
      <c r="Y59" s="1052"/>
      <c r="Z59" s="1052"/>
      <c r="AA59" s="1052"/>
      <c r="AB59" s="1052"/>
      <c r="AC59" s="1052"/>
      <c r="AD59" s="1052"/>
      <c r="AE59" s="1061"/>
      <c r="AF59" s="1062"/>
      <c r="AG59" s="1063"/>
      <c r="AH59" s="1063"/>
      <c r="AI59" s="1063"/>
      <c r="AJ59" s="1064"/>
      <c r="AK59" s="1051"/>
      <c r="AL59" s="1052"/>
      <c r="AM59" s="1052"/>
      <c r="AN59" s="1052"/>
      <c r="AO59" s="1052"/>
      <c r="AP59" s="1052"/>
      <c r="AQ59" s="1052"/>
      <c r="AR59" s="1052"/>
      <c r="AS59" s="1052"/>
      <c r="AT59" s="1052"/>
      <c r="AU59" s="1052"/>
      <c r="AV59" s="1052"/>
      <c r="AW59" s="1052"/>
      <c r="AX59" s="1052"/>
      <c r="AY59" s="1052"/>
      <c r="AZ59" s="1053"/>
      <c r="BA59" s="1053"/>
      <c r="BB59" s="1053"/>
      <c r="BC59" s="1053"/>
      <c r="BD59" s="1053"/>
      <c r="BE59" s="999"/>
      <c r="BF59" s="999"/>
      <c r="BG59" s="999"/>
      <c r="BH59" s="999"/>
      <c r="BI59" s="1000"/>
      <c r="BJ59" s="214"/>
      <c r="BK59" s="214"/>
      <c r="BL59" s="214"/>
      <c r="BM59" s="214"/>
      <c r="BN59" s="214"/>
      <c r="BO59" s="224"/>
      <c r="BP59" s="224"/>
      <c r="BQ59" s="221">
        <v>53</v>
      </c>
      <c r="BR59" s="222"/>
      <c r="BS59" s="1019"/>
      <c r="BT59" s="1020"/>
      <c r="BU59" s="1020"/>
      <c r="BV59" s="1020"/>
      <c r="BW59" s="1020"/>
      <c r="BX59" s="1020"/>
      <c r="BY59" s="1020"/>
      <c r="BZ59" s="1020"/>
      <c r="CA59" s="1020"/>
      <c r="CB59" s="1020"/>
      <c r="CC59" s="1020"/>
      <c r="CD59" s="1020"/>
      <c r="CE59" s="1020"/>
      <c r="CF59" s="1020"/>
      <c r="CG59" s="1041"/>
      <c r="CH59" s="1016"/>
      <c r="CI59" s="1017"/>
      <c r="CJ59" s="1017"/>
      <c r="CK59" s="1017"/>
      <c r="CL59" s="1018"/>
      <c r="CM59" s="1016"/>
      <c r="CN59" s="1017"/>
      <c r="CO59" s="1017"/>
      <c r="CP59" s="1017"/>
      <c r="CQ59" s="1018"/>
      <c r="CR59" s="1016"/>
      <c r="CS59" s="1017"/>
      <c r="CT59" s="1017"/>
      <c r="CU59" s="1017"/>
      <c r="CV59" s="1018"/>
      <c r="CW59" s="1016"/>
      <c r="CX59" s="1017"/>
      <c r="CY59" s="1017"/>
      <c r="CZ59" s="1017"/>
      <c r="DA59" s="1018"/>
      <c r="DB59" s="1016"/>
      <c r="DC59" s="1017"/>
      <c r="DD59" s="1017"/>
      <c r="DE59" s="1017"/>
      <c r="DF59" s="1018"/>
      <c r="DG59" s="1016"/>
      <c r="DH59" s="1017"/>
      <c r="DI59" s="1017"/>
      <c r="DJ59" s="1017"/>
      <c r="DK59" s="1018"/>
      <c r="DL59" s="1016"/>
      <c r="DM59" s="1017"/>
      <c r="DN59" s="1017"/>
      <c r="DO59" s="1017"/>
      <c r="DP59" s="1018"/>
      <c r="DQ59" s="1016"/>
      <c r="DR59" s="1017"/>
      <c r="DS59" s="1017"/>
      <c r="DT59" s="1017"/>
      <c r="DU59" s="1018"/>
      <c r="DV59" s="1019"/>
      <c r="DW59" s="1020"/>
      <c r="DX59" s="1020"/>
      <c r="DY59" s="1020"/>
      <c r="DZ59" s="1021"/>
      <c r="EA59" s="212"/>
    </row>
    <row r="60" spans="1:131" ht="26.25" customHeight="1" x14ac:dyDescent="0.2">
      <c r="A60" s="221">
        <v>33</v>
      </c>
      <c r="B60" s="1057"/>
      <c r="C60" s="1058"/>
      <c r="D60" s="1058"/>
      <c r="E60" s="1058"/>
      <c r="F60" s="1058"/>
      <c r="G60" s="1058"/>
      <c r="H60" s="1058"/>
      <c r="I60" s="1058"/>
      <c r="J60" s="1058"/>
      <c r="K60" s="1058"/>
      <c r="L60" s="1058"/>
      <c r="M60" s="1058"/>
      <c r="N60" s="1058"/>
      <c r="O60" s="1058"/>
      <c r="P60" s="1059"/>
      <c r="Q60" s="1060"/>
      <c r="R60" s="1052"/>
      <c r="S60" s="1052"/>
      <c r="T60" s="1052"/>
      <c r="U60" s="1052"/>
      <c r="V60" s="1052"/>
      <c r="W60" s="1052"/>
      <c r="X60" s="1052"/>
      <c r="Y60" s="1052"/>
      <c r="Z60" s="1052"/>
      <c r="AA60" s="1052"/>
      <c r="AB60" s="1052"/>
      <c r="AC60" s="1052"/>
      <c r="AD60" s="1052"/>
      <c r="AE60" s="1061"/>
      <c r="AF60" s="1062"/>
      <c r="AG60" s="1063"/>
      <c r="AH60" s="1063"/>
      <c r="AI60" s="1063"/>
      <c r="AJ60" s="1064"/>
      <c r="AK60" s="1051"/>
      <c r="AL60" s="1052"/>
      <c r="AM60" s="1052"/>
      <c r="AN60" s="1052"/>
      <c r="AO60" s="1052"/>
      <c r="AP60" s="1052"/>
      <c r="AQ60" s="1052"/>
      <c r="AR60" s="1052"/>
      <c r="AS60" s="1052"/>
      <c r="AT60" s="1052"/>
      <c r="AU60" s="1052"/>
      <c r="AV60" s="1052"/>
      <c r="AW60" s="1052"/>
      <c r="AX60" s="1052"/>
      <c r="AY60" s="1052"/>
      <c r="AZ60" s="1053"/>
      <c r="BA60" s="1053"/>
      <c r="BB60" s="1053"/>
      <c r="BC60" s="1053"/>
      <c r="BD60" s="1053"/>
      <c r="BE60" s="999"/>
      <c r="BF60" s="999"/>
      <c r="BG60" s="999"/>
      <c r="BH60" s="999"/>
      <c r="BI60" s="1000"/>
      <c r="BJ60" s="214"/>
      <c r="BK60" s="214"/>
      <c r="BL60" s="214"/>
      <c r="BM60" s="214"/>
      <c r="BN60" s="214"/>
      <c r="BO60" s="224"/>
      <c r="BP60" s="224"/>
      <c r="BQ60" s="221">
        <v>54</v>
      </c>
      <c r="BR60" s="222"/>
      <c r="BS60" s="1019"/>
      <c r="BT60" s="1020"/>
      <c r="BU60" s="1020"/>
      <c r="BV60" s="1020"/>
      <c r="BW60" s="1020"/>
      <c r="BX60" s="1020"/>
      <c r="BY60" s="1020"/>
      <c r="BZ60" s="1020"/>
      <c r="CA60" s="1020"/>
      <c r="CB60" s="1020"/>
      <c r="CC60" s="1020"/>
      <c r="CD60" s="1020"/>
      <c r="CE60" s="1020"/>
      <c r="CF60" s="1020"/>
      <c r="CG60" s="1041"/>
      <c r="CH60" s="1016"/>
      <c r="CI60" s="1017"/>
      <c r="CJ60" s="1017"/>
      <c r="CK60" s="1017"/>
      <c r="CL60" s="1018"/>
      <c r="CM60" s="1016"/>
      <c r="CN60" s="1017"/>
      <c r="CO60" s="1017"/>
      <c r="CP60" s="1017"/>
      <c r="CQ60" s="1018"/>
      <c r="CR60" s="1016"/>
      <c r="CS60" s="1017"/>
      <c r="CT60" s="1017"/>
      <c r="CU60" s="1017"/>
      <c r="CV60" s="1018"/>
      <c r="CW60" s="1016"/>
      <c r="CX60" s="1017"/>
      <c r="CY60" s="1017"/>
      <c r="CZ60" s="1017"/>
      <c r="DA60" s="1018"/>
      <c r="DB60" s="1016"/>
      <c r="DC60" s="1017"/>
      <c r="DD60" s="1017"/>
      <c r="DE60" s="1017"/>
      <c r="DF60" s="1018"/>
      <c r="DG60" s="1016"/>
      <c r="DH60" s="1017"/>
      <c r="DI60" s="1017"/>
      <c r="DJ60" s="1017"/>
      <c r="DK60" s="1018"/>
      <c r="DL60" s="1016"/>
      <c r="DM60" s="1017"/>
      <c r="DN60" s="1017"/>
      <c r="DO60" s="1017"/>
      <c r="DP60" s="1018"/>
      <c r="DQ60" s="1016"/>
      <c r="DR60" s="1017"/>
      <c r="DS60" s="1017"/>
      <c r="DT60" s="1017"/>
      <c r="DU60" s="1018"/>
      <c r="DV60" s="1019"/>
      <c r="DW60" s="1020"/>
      <c r="DX60" s="1020"/>
      <c r="DY60" s="1020"/>
      <c r="DZ60" s="1021"/>
      <c r="EA60" s="212"/>
    </row>
    <row r="61" spans="1:131" ht="26.25" customHeight="1" thickBot="1" x14ac:dyDescent="0.25">
      <c r="A61" s="221">
        <v>34</v>
      </c>
      <c r="B61" s="1057"/>
      <c r="C61" s="1058"/>
      <c r="D61" s="1058"/>
      <c r="E61" s="1058"/>
      <c r="F61" s="1058"/>
      <c r="G61" s="1058"/>
      <c r="H61" s="1058"/>
      <c r="I61" s="1058"/>
      <c r="J61" s="1058"/>
      <c r="K61" s="1058"/>
      <c r="L61" s="1058"/>
      <c r="M61" s="1058"/>
      <c r="N61" s="1058"/>
      <c r="O61" s="1058"/>
      <c r="P61" s="1059"/>
      <c r="Q61" s="1060"/>
      <c r="R61" s="1052"/>
      <c r="S61" s="1052"/>
      <c r="T61" s="1052"/>
      <c r="U61" s="1052"/>
      <c r="V61" s="1052"/>
      <c r="W61" s="1052"/>
      <c r="X61" s="1052"/>
      <c r="Y61" s="1052"/>
      <c r="Z61" s="1052"/>
      <c r="AA61" s="1052"/>
      <c r="AB61" s="1052"/>
      <c r="AC61" s="1052"/>
      <c r="AD61" s="1052"/>
      <c r="AE61" s="1061"/>
      <c r="AF61" s="1062"/>
      <c r="AG61" s="1063"/>
      <c r="AH61" s="1063"/>
      <c r="AI61" s="1063"/>
      <c r="AJ61" s="1064"/>
      <c r="AK61" s="1051"/>
      <c r="AL61" s="1052"/>
      <c r="AM61" s="1052"/>
      <c r="AN61" s="1052"/>
      <c r="AO61" s="1052"/>
      <c r="AP61" s="1052"/>
      <c r="AQ61" s="1052"/>
      <c r="AR61" s="1052"/>
      <c r="AS61" s="1052"/>
      <c r="AT61" s="1052"/>
      <c r="AU61" s="1052"/>
      <c r="AV61" s="1052"/>
      <c r="AW61" s="1052"/>
      <c r="AX61" s="1052"/>
      <c r="AY61" s="1052"/>
      <c r="AZ61" s="1053"/>
      <c r="BA61" s="1053"/>
      <c r="BB61" s="1053"/>
      <c r="BC61" s="1053"/>
      <c r="BD61" s="1053"/>
      <c r="BE61" s="999"/>
      <c r="BF61" s="999"/>
      <c r="BG61" s="999"/>
      <c r="BH61" s="999"/>
      <c r="BI61" s="1000"/>
      <c r="BJ61" s="214"/>
      <c r="BK61" s="214"/>
      <c r="BL61" s="214"/>
      <c r="BM61" s="214"/>
      <c r="BN61" s="214"/>
      <c r="BO61" s="224"/>
      <c r="BP61" s="224"/>
      <c r="BQ61" s="221">
        <v>55</v>
      </c>
      <c r="BR61" s="222"/>
      <c r="BS61" s="1019"/>
      <c r="BT61" s="1020"/>
      <c r="BU61" s="1020"/>
      <c r="BV61" s="1020"/>
      <c r="BW61" s="1020"/>
      <c r="BX61" s="1020"/>
      <c r="BY61" s="1020"/>
      <c r="BZ61" s="1020"/>
      <c r="CA61" s="1020"/>
      <c r="CB61" s="1020"/>
      <c r="CC61" s="1020"/>
      <c r="CD61" s="1020"/>
      <c r="CE61" s="1020"/>
      <c r="CF61" s="1020"/>
      <c r="CG61" s="1041"/>
      <c r="CH61" s="1016"/>
      <c r="CI61" s="1017"/>
      <c r="CJ61" s="1017"/>
      <c r="CK61" s="1017"/>
      <c r="CL61" s="1018"/>
      <c r="CM61" s="1016"/>
      <c r="CN61" s="1017"/>
      <c r="CO61" s="1017"/>
      <c r="CP61" s="1017"/>
      <c r="CQ61" s="1018"/>
      <c r="CR61" s="1016"/>
      <c r="CS61" s="1017"/>
      <c r="CT61" s="1017"/>
      <c r="CU61" s="1017"/>
      <c r="CV61" s="1018"/>
      <c r="CW61" s="1016"/>
      <c r="CX61" s="1017"/>
      <c r="CY61" s="1017"/>
      <c r="CZ61" s="1017"/>
      <c r="DA61" s="1018"/>
      <c r="DB61" s="1016"/>
      <c r="DC61" s="1017"/>
      <c r="DD61" s="1017"/>
      <c r="DE61" s="1017"/>
      <c r="DF61" s="1018"/>
      <c r="DG61" s="1016"/>
      <c r="DH61" s="1017"/>
      <c r="DI61" s="1017"/>
      <c r="DJ61" s="1017"/>
      <c r="DK61" s="1018"/>
      <c r="DL61" s="1016"/>
      <c r="DM61" s="1017"/>
      <c r="DN61" s="1017"/>
      <c r="DO61" s="1017"/>
      <c r="DP61" s="1018"/>
      <c r="DQ61" s="1016"/>
      <c r="DR61" s="1017"/>
      <c r="DS61" s="1017"/>
      <c r="DT61" s="1017"/>
      <c r="DU61" s="1018"/>
      <c r="DV61" s="1019"/>
      <c r="DW61" s="1020"/>
      <c r="DX61" s="1020"/>
      <c r="DY61" s="1020"/>
      <c r="DZ61" s="1021"/>
      <c r="EA61" s="212"/>
    </row>
    <row r="62" spans="1:131" ht="26.25" customHeight="1" x14ac:dyDescent="0.2">
      <c r="A62" s="221">
        <v>35</v>
      </c>
      <c r="B62" s="1057"/>
      <c r="C62" s="1058"/>
      <c r="D62" s="1058"/>
      <c r="E62" s="1058"/>
      <c r="F62" s="1058"/>
      <c r="G62" s="1058"/>
      <c r="H62" s="1058"/>
      <c r="I62" s="1058"/>
      <c r="J62" s="1058"/>
      <c r="K62" s="1058"/>
      <c r="L62" s="1058"/>
      <c r="M62" s="1058"/>
      <c r="N62" s="1058"/>
      <c r="O62" s="1058"/>
      <c r="P62" s="1059"/>
      <c r="Q62" s="1060"/>
      <c r="R62" s="1052"/>
      <c r="S62" s="1052"/>
      <c r="T62" s="1052"/>
      <c r="U62" s="1052"/>
      <c r="V62" s="1052"/>
      <c r="W62" s="1052"/>
      <c r="X62" s="1052"/>
      <c r="Y62" s="1052"/>
      <c r="Z62" s="1052"/>
      <c r="AA62" s="1052"/>
      <c r="AB62" s="1052"/>
      <c r="AC62" s="1052"/>
      <c r="AD62" s="1052"/>
      <c r="AE62" s="1061"/>
      <c r="AF62" s="1062"/>
      <c r="AG62" s="1063"/>
      <c r="AH62" s="1063"/>
      <c r="AI62" s="1063"/>
      <c r="AJ62" s="1064"/>
      <c r="AK62" s="1051"/>
      <c r="AL62" s="1052"/>
      <c r="AM62" s="1052"/>
      <c r="AN62" s="1052"/>
      <c r="AO62" s="1052"/>
      <c r="AP62" s="1052"/>
      <c r="AQ62" s="1052"/>
      <c r="AR62" s="1052"/>
      <c r="AS62" s="1052"/>
      <c r="AT62" s="1052"/>
      <c r="AU62" s="1052"/>
      <c r="AV62" s="1052"/>
      <c r="AW62" s="1052"/>
      <c r="AX62" s="1052"/>
      <c r="AY62" s="1052"/>
      <c r="AZ62" s="1053"/>
      <c r="BA62" s="1053"/>
      <c r="BB62" s="1053"/>
      <c r="BC62" s="1053"/>
      <c r="BD62" s="1053"/>
      <c r="BE62" s="999"/>
      <c r="BF62" s="999"/>
      <c r="BG62" s="999"/>
      <c r="BH62" s="999"/>
      <c r="BI62" s="1000"/>
      <c r="BJ62" s="1054" t="s">
        <v>395</v>
      </c>
      <c r="BK62" s="1055"/>
      <c r="BL62" s="1055"/>
      <c r="BM62" s="1055"/>
      <c r="BN62" s="1056"/>
      <c r="BO62" s="224"/>
      <c r="BP62" s="224"/>
      <c r="BQ62" s="221">
        <v>56</v>
      </c>
      <c r="BR62" s="222"/>
      <c r="BS62" s="1019"/>
      <c r="BT62" s="1020"/>
      <c r="BU62" s="1020"/>
      <c r="BV62" s="1020"/>
      <c r="BW62" s="1020"/>
      <c r="BX62" s="1020"/>
      <c r="BY62" s="1020"/>
      <c r="BZ62" s="1020"/>
      <c r="CA62" s="1020"/>
      <c r="CB62" s="1020"/>
      <c r="CC62" s="1020"/>
      <c r="CD62" s="1020"/>
      <c r="CE62" s="1020"/>
      <c r="CF62" s="1020"/>
      <c r="CG62" s="1041"/>
      <c r="CH62" s="1016"/>
      <c r="CI62" s="1017"/>
      <c r="CJ62" s="1017"/>
      <c r="CK62" s="1017"/>
      <c r="CL62" s="1018"/>
      <c r="CM62" s="1016"/>
      <c r="CN62" s="1017"/>
      <c r="CO62" s="1017"/>
      <c r="CP62" s="1017"/>
      <c r="CQ62" s="1018"/>
      <c r="CR62" s="1016"/>
      <c r="CS62" s="1017"/>
      <c r="CT62" s="1017"/>
      <c r="CU62" s="1017"/>
      <c r="CV62" s="1018"/>
      <c r="CW62" s="1016"/>
      <c r="CX62" s="1017"/>
      <c r="CY62" s="1017"/>
      <c r="CZ62" s="1017"/>
      <c r="DA62" s="1018"/>
      <c r="DB62" s="1016"/>
      <c r="DC62" s="1017"/>
      <c r="DD62" s="1017"/>
      <c r="DE62" s="1017"/>
      <c r="DF62" s="1018"/>
      <c r="DG62" s="1016"/>
      <c r="DH62" s="1017"/>
      <c r="DI62" s="1017"/>
      <c r="DJ62" s="1017"/>
      <c r="DK62" s="1018"/>
      <c r="DL62" s="1016"/>
      <c r="DM62" s="1017"/>
      <c r="DN62" s="1017"/>
      <c r="DO62" s="1017"/>
      <c r="DP62" s="1018"/>
      <c r="DQ62" s="1016"/>
      <c r="DR62" s="1017"/>
      <c r="DS62" s="1017"/>
      <c r="DT62" s="1017"/>
      <c r="DU62" s="1018"/>
      <c r="DV62" s="1019"/>
      <c r="DW62" s="1020"/>
      <c r="DX62" s="1020"/>
      <c r="DY62" s="1020"/>
      <c r="DZ62" s="1021"/>
      <c r="EA62" s="212"/>
    </row>
    <row r="63" spans="1:131" ht="26.25" customHeight="1" thickBot="1" x14ac:dyDescent="0.25">
      <c r="A63" s="223" t="s">
        <v>377</v>
      </c>
      <c r="B63" s="964" t="s">
        <v>396</v>
      </c>
      <c r="C63" s="965"/>
      <c r="D63" s="965"/>
      <c r="E63" s="965"/>
      <c r="F63" s="965"/>
      <c r="G63" s="965"/>
      <c r="H63" s="965"/>
      <c r="I63" s="965"/>
      <c r="J63" s="965"/>
      <c r="K63" s="965"/>
      <c r="L63" s="965"/>
      <c r="M63" s="965"/>
      <c r="N63" s="965"/>
      <c r="O63" s="965"/>
      <c r="P63" s="975"/>
      <c r="Q63" s="989"/>
      <c r="R63" s="990"/>
      <c r="S63" s="990"/>
      <c r="T63" s="990"/>
      <c r="U63" s="990"/>
      <c r="V63" s="990"/>
      <c r="W63" s="990"/>
      <c r="X63" s="990"/>
      <c r="Y63" s="990"/>
      <c r="Z63" s="990"/>
      <c r="AA63" s="990"/>
      <c r="AB63" s="990"/>
      <c r="AC63" s="990"/>
      <c r="AD63" s="990"/>
      <c r="AE63" s="1047"/>
      <c r="AF63" s="1048">
        <v>32</v>
      </c>
      <c r="AG63" s="986"/>
      <c r="AH63" s="986"/>
      <c r="AI63" s="986"/>
      <c r="AJ63" s="1049"/>
      <c r="AK63" s="1050"/>
      <c r="AL63" s="990"/>
      <c r="AM63" s="990"/>
      <c r="AN63" s="990"/>
      <c r="AO63" s="990"/>
      <c r="AP63" s="986">
        <f>+SUM(AP28:AT62)</f>
        <v>1811</v>
      </c>
      <c r="AQ63" s="986"/>
      <c r="AR63" s="986"/>
      <c r="AS63" s="986"/>
      <c r="AT63" s="986"/>
      <c r="AU63" s="986">
        <f>+SUM(AU28:AY62)</f>
        <v>1484</v>
      </c>
      <c r="AV63" s="986"/>
      <c r="AW63" s="986"/>
      <c r="AX63" s="986"/>
      <c r="AY63" s="986"/>
      <c r="AZ63" s="1044"/>
      <c r="BA63" s="1044"/>
      <c r="BB63" s="1044"/>
      <c r="BC63" s="1044"/>
      <c r="BD63" s="1044"/>
      <c r="BE63" s="987"/>
      <c r="BF63" s="987"/>
      <c r="BG63" s="987"/>
      <c r="BH63" s="987"/>
      <c r="BI63" s="988"/>
      <c r="BJ63" s="1045" t="s">
        <v>122</v>
      </c>
      <c r="BK63" s="980"/>
      <c r="BL63" s="980"/>
      <c r="BM63" s="980"/>
      <c r="BN63" s="1046"/>
      <c r="BO63" s="224"/>
      <c r="BP63" s="224"/>
      <c r="BQ63" s="221">
        <v>57</v>
      </c>
      <c r="BR63" s="222"/>
      <c r="BS63" s="1019"/>
      <c r="BT63" s="1020"/>
      <c r="BU63" s="1020"/>
      <c r="BV63" s="1020"/>
      <c r="BW63" s="1020"/>
      <c r="BX63" s="1020"/>
      <c r="BY63" s="1020"/>
      <c r="BZ63" s="1020"/>
      <c r="CA63" s="1020"/>
      <c r="CB63" s="1020"/>
      <c r="CC63" s="1020"/>
      <c r="CD63" s="1020"/>
      <c r="CE63" s="1020"/>
      <c r="CF63" s="1020"/>
      <c r="CG63" s="1041"/>
      <c r="CH63" s="1016"/>
      <c r="CI63" s="1017"/>
      <c r="CJ63" s="1017"/>
      <c r="CK63" s="1017"/>
      <c r="CL63" s="1018"/>
      <c r="CM63" s="1016"/>
      <c r="CN63" s="1017"/>
      <c r="CO63" s="1017"/>
      <c r="CP63" s="1017"/>
      <c r="CQ63" s="1018"/>
      <c r="CR63" s="1016"/>
      <c r="CS63" s="1017"/>
      <c r="CT63" s="1017"/>
      <c r="CU63" s="1017"/>
      <c r="CV63" s="1018"/>
      <c r="CW63" s="1016"/>
      <c r="CX63" s="1017"/>
      <c r="CY63" s="1017"/>
      <c r="CZ63" s="1017"/>
      <c r="DA63" s="1018"/>
      <c r="DB63" s="1016"/>
      <c r="DC63" s="1017"/>
      <c r="DD63" s="1017"/>
      <c r="DE63" s="1017"/>
      <c r="DF63" s="1018"/>
      <c r="DG63" s="1016"/>
      <c r="DH63" s="1017"/>
      <c r="DI63" s="1017"/>
      <c r="DJ63" s="1017"/>
      <c r="DK63" s="1018"/>
      <c r="DL63" s="1016"/>
      <c r="DM63" s="1017"/>
      <c r="DN63" s="1017"/>
      <c r="DO63" s="1017"/>
      <c r="DP63" s="1018"/>
      <c r="DQ63" s="1016"/>
      <c r="DR63" s="1017"/>
      <c r="DS63" s="1017"/>
      <c r="DT63" s="1017"/>
      <c r="DU63" s="1018"/>
      <c r="DV63" s="1019"/>
      <c r="DW63" s="1020"/>
      <c r="DX63" s="1020"/>
      <c r="DY63" s="1020"/>
      <c r="DZ63" s="1021"/>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19"/>
      <c r="BT64" s="1020"/>
      <c r="BU64" s="1020"/>
      <c r="BV64" s="1020"/>
      <c r="BW64" s="1020"/>
      <c r="BX64" s="1020"/>
      <c r="BY64" s="1020"/>
      <c r="BZ64" s="1020"/>
      <c r="CA64" s="1020"/>
      <c r="CB64" s="1020"/>
      <c r="CC64" s="1020"/>
      <c r="CD64" s="1020"/>
      <c r="CE64" s="1020"/>
      <c r="CF64" s="1020"/>
      <c r="CG64" s="1041"/>
      <c r="CH64" s="1016"/>
      <c r="CI64" s="1017"/>
      <c r="CJ64" s="1017"/>
      <c r="CK64" s="1017"/>
      <c r="CL64" s="1018"/>
      <c r="CM64" s="1016"/>
      <c r="CN64" s="1017"/>
      <c r="CO64" s="1017"/>
      <c r="CP64" s="1017"/>
      <c r="CQ64" s="1018"/>
      <c r="CR64" s="1016"/>
      <c r="CS64" s="1017"/>
      <c r="CT64" s="1017"/>
      <c r="CU64" s="1017"/>
      <c r="CV64" s="1018"/>
      <c r="CW64" s="1016"/>
      <c r="CX64" s="1017"/>
      <c r="CY64" s="1017"/>
      <c r="CZ64" s="1017"/>
      <c r="DA64" s="1018"/>
      <c r="DB64" s="1016"/>
      <c r="DC64" s="1017"/>
      <c r="DD64" s="1017"/>
      <c r="DE64" s="1017"/>
      <c r="DF64" s="1018"/>
      <c r="DG64" s="1016"/>
      <c r="DH64" s="1017"/>
      <c r="DI64" s="1017"/>
      <c r="DJ64" s="1017"/>
      <c r="DK64" s="1018"/>
      <c r="DL64" s="1016"/>
      <c r="DM64" s="1017"/>
      <c r="DN64" s="1017"/>
      <c r="DO64" s="1017"/>
      <c r="DP64" s="1018"/>
      <c r="DQ64" s="1016"/>
      <c r="DR64" s="1017"/>
      <c r="DS64" s="1017"/>
      <c r="DT64" s="1017"/>
      <c r="DU64" s="1018"/>
      <c r="DV64" s="1019"/>
      <c r="DW64" s="1020"/>
      <c r="DX64" s="1020"/>
      <c r="DY64" s="1020"/>
      <c r="DZ64" s="1021"/>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19"/>
      <c r="BT65" s="1020"/>
      <c r="BU65" s="1020"/>
      <c r="BV65" s="1020"/>
      <c r="BW65" s="1020"/>
      <c r="BX65" s="1020"/>
      <c r="BY65" s="1020"/>
      <c r="BZ65" s="1020"/>
      <c r="CA65" s="1020"/>
      <c r="CB65" s="1020"/>
      <c r="CC65" s="1020"/>
      <c r="CD65" s="1020"/>
      <c r="CE65" s="1020"/>
      <c r="CF65" s="1020"/>
      <c r="CG65" s="1041"/>
      <c r="CH65" s="1016"/>
      <c r="CI65" s="1017"/>
      <c r="CJ65" s="1017"/>
      <c r="CK65" s="1017"/>
      <c r="CL65" s="1018"/>
      <c r="CM65" s="1016"/>
      <c r="CN65" s="1017"/>
      <c r="CO65" s="1017"/>
      <c r="CP65" s="1017"/>
      <c r="CQ65" s="1018"/>
      <c r="CR65" s="1016"/>
      <c r="CS65" s="1017"/>
      <c r="CT65" s="1017"/>
      <c r="CU65" s="1017"/>
      <c r="CV65" s="1018"/>
      <c r="CW65" s="1016"/>
      <c r="CX65" s="1017"/>
      <c r="CY65" s="1017"/>
      <c r="CZ65" s="1017"/>
      <c r="DA65" s="1018"/>
      <c r="DB65" s="1016"/>
      <c r="DC65" s="1017"/>
      <c r="DD65" s="1017"/>
      <c r="DE65" s="1017"/>
      <c r="DF65" s="1018"/>
      <c r="DG65" s="1016"/>
      <c r="DH65" s="1017"/>
      <c r="DI65" s="1017"/>
      <c r="DJ65" s="1017"/>
      <c r="DK65" s="1018"/>
      <c r="DL65" s="1016"/>
      <c r="DM65" s="1017"/>
      <c r="DN65" s="1017"/>
      <c r="DO65" s="1017"/>
      <c r="DP65" s="1018"/>
      <c r="DQ65" s="1016"/>
      <c r="DR65" s="1017"/>
      <c r="DS65" s="1017"/>
      <c r="DT65" s="1017"/>
      <c r="DU65" s="1018"/>
      <c r="DV65" s="1019"/>
      <c r="DW65" s="1020"/>
      <c r="DX65" s="1020"/>
      <c r="DY65" s="1020"/>
      <c r="DZ65" s="1021"/>
      <c r="EA65" s="212"/>
    </row>
    <row r="66" spans="1:131" ht="26.25" customHeight="1" x14ac:dyDescent="0.2">
      <c r="A66" s="1022" t="s">
        <v>398</v>
      </c>
      <c r="B66" s="1023"/>
      <c r="C66" s="1023"/>
      <c r="D66" s="1023"/>
      <c r="E66" s="1023"/>
      <c r="F66" s="1023"/>
      <c r="G66" s="1023"/>
      <c r="H66" s="1023"/>
      <c r="I66" s="1023"/>
      <c r="J66" s="1023"/>
      <c r="K66" s="1023"/>
      <c r="L66" s="1023"/>
      <c r="M66" s="1023"/>
      <c r="N66" s="1023"/>
      <c r="O66" s="1023"/>
      <c r="P66" s="1024"/>
      <c r="Q66" s="1028" t="s">
        <v>381</v>
      </c>
      <c r="R66" s="1029"/>
      <c r="S66" s="1029"/>
      <c r="T66" s="1029"/>
      <c r="U66" s="1030"/>
      <c r="V66" s="1028" t="s">
        <v>382</v>
      </c>
      <c r="W66" s="1029"/>
      <c r="X66" s="1029"/>
      <c r="Y66" s="1029"/>
      <c r="Z66" s="1030"/>
      <c r="AA66" s="1028" t="s">
        <v>383</v>
      </c>
      <c r="AB66" s="1029"/>
      <c r="AC66" s="1029"/>
      <c r="AD66" s="1029"/>
      <c r="AE66" s="1030"/>
      <c r="AF66" s="1034" t="s">
        <v>384</v>
      </c>
      <c r="AG66" s="1035"/>
      <c r="AH66" s="1035"/>
      <c r="AI66" s="1035"/>
      <c r="AJ66" s="1036"/>
      <c r="AK66" s="1028" t="s">
        <v>385</v>
      </c>
      <c r="AL66" s="1023"/>
      <c r="AM66" s="1023"/>
      <c r="AN66" s="1023"/>
      <c r="AO66" s="1024"/>
      <c r="AP66" s="1028" t="s">
        <v>386</v>
      </c>
      <c r="AQ66" s="1029"/>
      <c r="AR66" s="1029"/>
      <c r="AS66" s="1029"/>
      <c r="AT66" s="1030"/>
      <c r="AU66" s="1028" t="s">
        <v>399</v>
      </c>
      <c r="AV66" s="1029"/>
      <c r="AW66" s="1029"/>
      <c r="AX66" s="1029"/>
      <c r="AY66" s="1030"/>
      <c r="AZ66" s="1028" t="s">
        <v>364</v>
      </c>
      <c r="BA66" s="1029"/>
      <c r="BB66" s="1029"/>
      <c r="BC66" s="1029"/>
      <c r="BD66" s="1042"/>
      <c r="BE66" s="224"/>
      <c r="BF66" s="224"/>
      <c r="BG66" s="224"/>
      <c r="BH66" s="224"/>
      <c r="BI66" s="224"/>
      <c r="BJ66" s="224"/>
      <c r="BK66" s="224"/>
      <c r="BL66" s="224"/>
      <c r="BM66" s="224"/>
      <c r="BN66" s="224"/>
      <c r="BO66" s="224"/>
      <c r="BP66" s="224"/>
      <c r="BQ66" s="221">
        <v>60</v>
      </c>
      <c r="BR66" s="226"/>
      <c r="BS66" s="972"/>
      <c r="BT66" s="973"/>
      <c r="BU66" s="973"/>
      <c r="BV66" s="973"/>
      <c r="BW66" s="973"/>
      <c r="BX66" s="973"/>
      <c r="BY66" s="973"/>
      <c r="BZ66" s="973"/>
      <c r="CA66" s="973"/>
      <c r="CB66" s="973"/>
      <c r="CC66" s="973"/>
      <c r="CD66" s="973"/>
      <c r="CE66" s="973"/>
      <c r="CF66" s="973"/>
      <c r="CG66" s="982"/>
      <c r="CH66" s="983"/>
      <c r="CI66" s="984"/>
      <c r="CJ66" s="984"/>
      <c r="CK66" s="984"/>
      <c r="CL66" s="985"/>
      <c r="CM66" s="983"/>
      <c r="CN66" s="984"/>
      <c r="CO66" s="984"/>
      <c r="CP66" s="984"/>
      <c r="CQ66" s="985"/>
      <c r="CR66" s="983"/>
      <c r="CS66" s="984"/>
      <c r="CT66" s="984"/>
      <c r="CU66" s="984"/>
      <c r="CV66" s="985"/>
      <c r="CW66" s="983"/>
      <c r="CX66" s="984"/>
      <c r="CY66" s="984"/>
      <c r="CZ66" s="984"/>
      <c r="DA66" s="985"/>
      <c r="DB66" s="983"/>
      <c r="DC66" s="984"/>
      <c r="DD66" s="984"/>
      <c r="DE66" s="984"/>
      <c r="DF66" s="985"/>
      <c r="DG66" s="983"/>
      <c r="DH66" s="984"/>
      <c r="DI66" s="984"/>
      <c r="DJ66" s="984"/>
      <c r="DK66" s="985"/>
      <c r="DL66" s="983"/>
      <c r="DM66" s="984"/>
      <c r="DN66" s="984"/>
      <c r="DO66" s="984"/>
      <c r="DP66" s="985"/>
      <c r="DQ66" s="983"/>
      <c r="DR66" s="984"/>
      <c r="DS66" s="984"/>
      <c r="DT66" s="984"/>
      <c r="DU66" s="985"/>
      <c r="DV66" s="972"/>
      <c r="DW66" s="973"/>
      <c r="DX66" s="973"/>
      <c r="DY66" s="973"/>
      <c r="DZ66" s="974"/>
      <c r="EA66" s="212"/>
    </row>
    <row r="67" spans="1:131" ht="26.25" customHeight="1" thickBot="1" x14ac:dyDescent="0.25">
      <c r="A67" s="1025"/>
      <c r="B67" s="1026"/>
      <c r="C67" s="1026"/>
      <c r="D67" s="1026"/>
      <c r="E67" s="1026"/>
      <c r="F67" s="1026"/>
      <c r="G67" s="1026"/>
      <c r="H67" s="1026"/>
      <c r="I67" s="1026"/>
      <c r="J67" s="1026"/>
      <c r="K67" s="1026"/>
      <c r="L67" s="1026"/>
      <c r="M67" s="1026"/>
      <c r="N67" s="1026"/>
      <c r="O67" s="1026"/>
      <c r="P67" s="1027"/>
      <c r="Q67" s="1031"/>
      <c r="R67" s="1032"/>
      <c r="S67" s="1032"/>
      <c r="T67" s="1032"/>
      <c r="U67" s="1033"/>
      <c r="V67" s="1031"/>
      <c r="W67" s="1032"/>
      <c r="X67" s="1032"/>
      <c r="Y67" s="1032"/>
      <c r="Z67" s="1033"/>
      <c r="AA67" s="1031"/>
      <c r="AB67" s="1032"/>
      <c r="AC67" s="1032"/>
      <c r="AD67" s="1032"/>
      <c r="AE67" s="1033"/>
      <c r="AF67" s="1037"/>
      <c r="AG67" s="1038"/>
      <c r="AH67" s="1038"/>
      <c r="AI67" s="1038"/>
      <c r="AJ67" s="1039"/>
      <c r="AK67" s="1040"/>
      <c r="AL67" s="1026"/>
      <c r="AM67" s="1026"/>
      <c r="AN67" s="1026"/>
      <c r="AO67" s="1027"/>
      <c r="AP67" s="1031"/>
      <c r="AQ67" s="1032"/>
      <c r="AR67" s="1032"/>
      <c r="AS67" s="1032"/>
      <c r="AT67" s="1033"/>
      <c r="AU67" s="1031"/>
      <c r="AV67" s="1032"/>
      <c r="AW67" s="1032"/>
      <c r="AX67" s="1032"/>
      <c r="AY67" s="1033"/>
      <c r="AZ67" s="1031"/>
      <c r="BA67" s="1032"/>
      <c r="BB67" s="1032"/>
      <c r="BC67" s="1032"/>
      <c r="BD67" s="1043"/>
      <c r="BE67" s="224"/>
      <c r="BF67" s="224"/>
      <c r="BG67" s="224"/>
      <c r="BH67" s="224"/>
      <c r="BI67" s="224"/>
      <c r="BJ67" s="224"/>
      <c r="BK67" s="224"/>
      <c r="BL67" s="224"/>
      <c r="BM67" s="224"/>
      <c r="BN67" s="224"/>
      <c r="BO67" s="224"/>
      <c r="BP67" s="224"/>
      <c r="BQ67" s="221">
        <v>61</v>
      </c>
      <c r="BR67" s="226"/>
      <c r="BS67" s="972"/>
      <c r="BT67" s="973"/>
      <c r="BU67" s="973"/>
      <c r="BV67" s="973"/>
      <c r="BW67" s="973"/>
      <c r="BX67" s="973"/>
      <c r="BY67" s="973"/>
      <c r="BZ67" s="973"/>
      <c r="CA67" s="973"/>
      <c r="CB67" s="973"/>
      <c r="CC67" s="973"/>
      <c r="CD67" s="973"/>
      <c r="CE67" s="973"/>
      <c r="CF67" s="973"/>
      <c r="CG67" s="982"/>
      <c r="CH67" s="983"/>
      <c r="CI67" s="984"/>
      <c r="CJ67" s="984"/>
      <c r="CK67" s="984"/>
      <c r="CL67" s="985"/>
      <c r="CM67" s="983"/>
      <c r="CN67" s="984"/>
      <c r="CO67" s="984"/>
      <c r="CP67" s="984"/>
      <c r="CQ67" s="985"/>
      <c r="CR67" s="983"/>
      <c r="CS67" s="984"/>
      <c r="CT67" s="984"/>
      <c r="CU67" s="984"/>
      <c r="CV67" s="985"/>
      <c r="CW67" s="983"/>
      <c r="CX67" s="984"/>
      <c r="CY67" s="984"/>
      <c r="CZ67" s="984"/>
      <c r="DA67" s="985"/>
      <c r="DB67" s="983"/>
      <c r="DC67" s="984"/>
      <c r="DD67" s="984"/>
      <c r="DE67" s="984"/>
      <c r="DF67" s="985"/>
      <c r="DG67" s="983"/>
      <c r="DH67" s="984"/>
      <c r="DI67" s="984"/>
      <c r="DJ67" s="984"/>
      <c r="DK67" s="985"/>
      <c r="DL67" s="983"/>
      <c r="DM67" s="984"/>
      <c r="DN67" s="984"/>
      <c r="DO67" s="984"/>
      <c r="DP67" s="985"/>
      <c r="DQ67" s="983"/>
      <c r="DR67" s="984"/>
      <c r="DS67" s="984"/>
      <c r="DT67" s="984"/>
      <c r="DU67" s="985"/>
      <c r="DV67" s="972"/>
      <c r="DW67" s="973"/>
      <c r="DX67" s="973"/>
      <c r="DY67" s="973"/>
      <c r="DZ67" s="974"/>
      <c r="EA67" s="212"/>
    </row>
    <row r="68" spans="1:131" ht="26.25" customHeight="1" thickTop="1" x14ac:dyDescent="0.2">
      <c r="A68" s="219">
        <v>1</v>
      </c>
      <c r="B68" s="1012" t="s">
        <v>546</v>
      </c>
      <c r="C68" s="1013"/>
      <c r="D68" s="1013"/>
      <c r="E68" s="1013"/>
      <c r="F68" s="1013"/>
      <c r="G68" s="1013"/>
      <c r="H68" s="1013"/>
      <c r="I68" s="1013"/>
      <c r="J68" s="1013"/>
      <c r="K68" s="1013"/>
      <c r="L68" s="1013"/>
      <c r="M68" s="1013"/>
      <c r="N68" s="1013"/>
      <c r="O68" s="1013"/>
      <c r="P68" s="1014"/>
      <c r="Q68" s="1015">
        <v>3994</v>
      </c>
      <c r="R68" s="1009"/>
      <c r="S68" s="1009"/>
      <c r="T68" s="1009"/>
      <c r="U68" s="1009"/>
      <c r="V68" s="1009">
        <v>3972</v>
      </c>
      <c r="W68" s="1009"/>
      <c r="X68" s="1009"/>
      <c r="Y68" s="1009"/>
      <c r="Z68" s="1009"/>
      <c r="AA68" s="1009">
        <v>23</v>
      </c>
      <c r="AB68" s="1009"/>
      <c r="AC68" s="1009"/>
      <c r="AD68" s="1009"/>
      <c r="AE68" s="1009"/>
      <c r="AF68" s="1009">
        <v>23</v>
      </c>
      <c r="AG68" s="1009"/>
      <c r="AH68" s="1009"/>
      <c r="AI68" s="1009"/>
      <c r="AJ68" s="1009"/>
      <c r="AK68" s="1009" t="s">
        <v>545</v>
      </c>
      <c r="AL68" s="1009"/>
      <c r="AM68" s="1009"/>
      <c r="AN68" s="1009"/>
      <c r="AO68" s="1009"/>
      <c r="AP68" s="1009">
        <v>218</v>
      </c>
      <c r="AQ68" s="1009"/>
      <c r="AR68" s="1009"/>
      <c r="AS68" s="1009"/>
      <c r="AT68" s="1009"/>
      <c r="AU68" s="1009">
        <v>22</v>
      </c>
      <c r="AV68" s="1009"/>
      <c r="AW68" s="1009"/>
      <c r="AX68" s="1009"/>
      <c r="AY68" s="1009"/>
      <c r="AZ68" s="1010"/>
      <c r="BA68" s="1010"/>
      <c r="BB68" s="1010"/>
      <c r="BC68" s="1010"/>
      <c r="BD68" s="1011"/>
      <c r="BE68" s="224"/>
      <c r="BF68" s="224"/>
      <c r="BG68" s="224"/>
      <c r="BH68" s="224"/>
      <c r="BI68" s="224"/>
      <c r="BJ68" s="224"/>
      <c r="BK68" s="224"/>
      <c r="BL68" s="224"/>
      <c r="BM68" s="224"/>
      <c r="BN68" s="224"/>
      <c r="BO68" s="224"/>
      <c r="BP68" s="224"/>
      <c r="BQ68" s="221">
        <v>62</v>
      </c>
      <c r="BR68" s="226"/>
      <c r="BS68" s="972"/>
      <c r="BT68" s="973"/>
      <c r="BU68" s="973"/>
      <c r="BV68" s="973"/>
      <c r="BW68" s="973"/>
      <c r="BX68" s="973"/>
      <c r="BY68" s="973"/>
      <c r="BZ68" s="973"/>
      <c r="CA68" s="973"/>
      <c r="CB68" s="973"/>
      <c r="CC68" s="973"/>
      <c r="CD68" s="973"/>
      <c r="CE68" s="973"/>
      <c r="CF68" s="973"/>
      <c r="CG68" s="982"/>
      <c r="CH68" s="983"/>
      <c r="CI68" s="984"/>
      <c r="CJ68" s="984"/>
      <c r="CK68" s="984"/>
      <c r="CL68" s="985"/>
      <c r="CM68" s="983"/>
      <c r="CN68" s="984"/>
      <c r="CO68" s="984"/>
      <c r="CP68" s="984"/>
      <c r="CQ68" s="985"/>
      <c r="CR68" s="983"/>
      <c r="CS68" s="984"/>
      <c r="CT68" s="984"/>
      <c r="CU68" s="984"/>
      <c r="CV68" s="985"/>
      <c r="CW68" s="983"/>
      <c r="CX68" s="984"/>
      <c r="CY68" s="984"/>
      <c r="CZ68" s="984"/>
      <c r="DA68" s="985"/>
      <c r="DB68" s="983"/>
      <c r="DC68" s="984"/>
      <c r="DD68" s="984"/>
      <c r="DE68" s="984"/>
      <c r="DF68" s="985"/>
      <c r="DG68" s="983"/>
      <c r="DH68" s="984"/>
      <c r="DI68" s="984"/>
      <c r="DJ68" s="984"/>
      <c r="DK68" s="985"/>
      <c r="DL68" s="983"/>
      <c r="DM68" s="984"/>
      <c r="DN68" s="984"/>
      <c r="DO68" s="984"/>
      <c r="DP68" s="985"/>
      <c r="DQ68" s="983"/>
      <c r="DR68" s="984"/>
      <c r="DS68" s="984"/>
      <c r="DT68" s="984"/>
      <c r="DU68" s="985"/>
      <c r="DV68" s="972"/>
      <c r="DW68" s="973"/>
      <c r="DX68" s="973"/>
      <c r="DY68" s="973"/>
      <c r="DZ68" s="974"/>
      <c r="EA68" s="212"/>
    </row>
    <row r="69" spans="1:131" ht="26.25" customHeight="1" x14ac:dyDescent="0.2">
      <c r="A69" s="221">
        <v>2</v>
      </c>
      <c r="B69" s="1001" t="s">
        <v>547</v>
      </c>
      <c r="C69" s="1002"/>
      <c r="D69" s="1002"/>
      <c r="E69" s="1002"/>
      <c r="F69" s="1002"/>
      <c r="G69" s="1002"/>
      <c r="H69" s="1002"/>
      <c r="I69" s="1002"/>
      <c r="J69" s="1002"/>
      <c r="K69" s="1002"/>
      <c r="L69" s="1002"/>
      <c r="M69" s="1002"/>
      <c r="N69" s="1002"/>
      <c r="O69" s="1002"/>
      <c r="P69" s="1003"/>
      <c r="Q69" s="1004">
        <v>3485</v>
      </c>
      <c r="R69" s="998"/>
      <c r="S69" s="998"/>
      <c r="T69" s="998"/>
      <c r="U69" s="998"/>
      <c r="V69" s="998">
        <v>3330</v>
      </c>
      <c r="W69" s="998"/>
      <c r="X69" s="998"/>
      <c r="Y69" s="998"/>
      <c r="Z69" s="998"/>
      <c r="AA69" s="998">
        <v>155</v>
      </c>
      <c r="AB69" s="998"/>
      <c r="AC69" s="998"/>
      <c r="AD69" s="998"/>
      <c r="AE69" s="998"/>
      <c r="AF69" s="998">
        <v>155</v>
      </c>
      <c r="AG69" s="998"/>
      <c r="AH69" s="998"/>
      <c r="AI69" s="998"/>
      <c r="AJ69" s="998"/>
      <c r="AK69" s="998">
        <v>554</v>
      </c>
      <c r="AL69" s="998"/>
      <c r="AM69" s="998"/>
      <c r="AN69" s="998"/>
      <c r="AO69" s="998"/>
      <c r="AP69" s="998" t="s">
        <v>545</v>
      </c>
      <c r="AQ69" s="998"/>
      <c r="AR69" s="998"/>
      <c r="AS69" s="998"/>
      <c r="AT69" s="998"/>
      <c r="AU69" s="998" t="s">
        <v>545</v>
      </c>
      <c r="AV69" s="998"/>
      <c r="AW69" s="998"/>
      <c r="AX69" s="998"/>
      <c r="AY69" s="998"/>
      <c r="AZ69" s="999"/>
      <c r="BA69" s="999"/>
      <c r="BB69" s="999"/>
      <c r="BC69" s="999"/>
      <c r="BD69" s="1000"/>
      <c r="BE69" s="224"/>
      <c r="BF69" s="224"/>
      <c r="BG69" s="224"/>
      <c r="BH69" s="224"/>
      <c r="BI69" s="224"/>
      <c r="BJ69" s="224"/>
      <c r="BK69" s="224"/>
      <c r="BL69" s="224"/>
      <c r="BM69" s="224"/>
      <c r="BN69" s="224"/>
      <c r="BO69" s="224"/>
      <c r="BP69" s="224"/>
      <c r="BQ69" s="221">
        <v>63</v>
      </c>
      <c r="BR69" s="226"/>
      <c r="BS69" s="972"/>
      <c r="BT69" s="973"/>
      <c r="BU69" s="973"/>
      <c r="BV69" s="973"/>
      <c r="BW69" s="973"/>
      <c r="BX69" s="973"/>
      <c r="BY69" s="973"/>
      <c r="BZ69" s="973"/>
      <c r="CA69" s="973"/>
      <c r="CB69" s="973"/>
      <c r="CC69" s="973"/>
      <c r="CD69" s="973"/>
      <c r="CE69" s="973"/>
      <c r="CF69" s="973"/>
      <c r="CG69" s="982"/>
      <c r="CH69" s="983"/>
      <c r="CI69" s="984"/>
      <c r="CJ69" s="984"/>
      <c r="CK69" s="984"/>
      <c r="CL69" s="985"/>
      <c r="CM69" s="983"/>
      <c r="CN69" s="984"/>
      <c r="CO69" s="984"/>
      <c r="CP69" s="984"/>
      <c r="CQ69" s="985"/>
      <c r="CR69" s="983"/>
      <c r="CS69" s="984"/>
      <c r="CT69" s="984"/>
      <c r="CU69" s="984"/>
      <c r="CV69" s="985"/>
      <c r="CW69" s="983"/>
      <c r="CX69" s="984"/>
      <c r="CY69" s="984"/>
      <c r="CZ69" s="984"/>
      <c r="DA69" s="985"/>
      <c r="DB69" s="983"/>
      <c r="DC69" s="984"/>
      <c r="DD69" s="984"/>
      <c r="DE69" s="984"/>
      <c r="DF69" s="985"/>
      <c r="DG69" s="983"/>
      <c r="DH69" s="984"/>
      <c r="DI69" s="984"/>
      <c r="DJ69" s="984"/>
      <c r="DK69" s="985"/>
      <c r="DL69" s="983"/>
      <c r="DM69" s="984"/>
      <c r="DN69" s="984"/>
      <c r="DO69" s="984"/>
      <c r="DP69" s="985"/>
      <c r="DQ69" s="983"/>
      <c r="DR69" s="984"/>
      <c r="DS69" s="984"/>
      <c r="DT69" s="984"/>
      <c r="DU69" s="985"/>
      <c r="DV69" s="972"/>
      <c r="DW69" s="973"/>
      <c r="DX69" s="973"/>
      <c r="DY69" s="973"/>
      <c r="DZ69" s="974"/>
      <c r="EA69" s="212"/>
    </row>
    <row r="70" spans="1:131" ht="26.25" customHeight="1" x14ac:dyDescent="0.2">
      <c r="A70" s="221">
        <v>3</v>
      </c>
      <c r="B70" s="1001" t="s">
        <v>548</v>
      </c>
      <c r="C70" s="1002"/>
      <c r="D70" s="1002"/>
      <c r="E70" s="1002"/>
      <c r="F70" s="1002"/>
      <c r="G70" s="1002"/>
      <c r="H70" s="1002"/>
      <c r="I70" s="1002"/>
      <c r="J70" s="1002"/>
      <c r="K70" s="1002"/>
      <c r="L70" s="1002"/>
      <c r="M70" s="1002"/>
      <c r="N70" s="1002"/>
      <c r="O70" s="1002"/>
      <c r="P70" s="1003"/>
      <c r="Q70" s="1004">
        <v>3670</v>
      </c>
      <c r="R70" s="998"/>
      <c r="S70" s="998"/>
      <c r="T70" s="998"/>
      <c r="U70" s="998"/>
      <c r="V70" s="998">
        <v>3829</v>
      </c>
      <c r="W70" s="998"/>
      <c r="X70" s="998"/>
      <c r="Y70" s="998"/>
      <c r="Z70" s="998"/>
      <c r="AA70" s="998">
        <v>-159</v>
      </c>
      <c r="AB70" s="998"/>
      <c r="AC70" s="998"/>
      <c r="AD70" s="998"/>
      <c r="AE70" s="998"/>
      <c r="AF70" s="998">
        <v>682</v>
      </c>
      <c r="AG70" s="998"/>
      <c r="AH70" s="998"/>
      <c r="AI70" s="998"/>
      <c r="AJ70" s="998"/>
      <c r="AK70" s="998">
        <v>1646</v>
      </c>
      <c r="AL70" s="998"/>
      <c r="AM70" s="998"/>
      <c r="AN70" s="998"/>
      <c r="AO70" s="998"/>
      <c r="AP70" s="998">
        <v>1261</v>
      </c>
      <c r="AQ70" s="998"/>
      <c r="AR70" s="998"/>
      <c r="AS70" s="998"/>
      <c r="AT70" s="998"/>
      <c r="AU70" s="998" t="s">
        <v>545</v>
      </c>
      <c r="AV70" s="998"/>
      <c r="AW70" s="998"/>
      <c r="AX70" s="998"/>
      <c r="AY70" s="998"/>
      <c r="AZ70" s="999"/>
      <c r="BA70" s="999"/>
      <c r="BB70" s="999"/>
      <c r="BC70" s="999"/>
      <c r="BD70" s="1000"/>
      <c r="BE70" s="224"/>
      <c r="BF70" s="224"/>
      <c r="BG70" s="224"/>
      <c r="BH70" s="224"/>
      <c r="BI70" s="224"/>
      <c r="BJ70" s="224"/>
      <c r="BK70" s="224"/>
      <c r="BL70" s="224"/>
      <c r="BM70" s="224"/>
      <c r="BN70" s="224"/>
      <c r="BO70" s="224"/>
      <c r="BP70" s="224"/>
      <c r="BQ70" s="221">
        <v>64</v>
      </c>
      <c r="BR70" s="226"/>
      <c r="BS70" s="972"/>
      <c r="BT70" s="973"/>
      <c r="BU70" s="973"/>
      <c r="BV70" s="973"/>
      <c r="BW70" s="973"/>
      <c r="BX70" s="973"/>
      <c r="BY70" s="973"/>
      <c r="BZ70" s="973"/>
      <c r="CA70" s="973"/>
      <c r="CB70" s="973"/>
      <c r="CC70" s="973"/>
      <c r="CD70" s="973"/>
      <c r="CE70" s="973"/>
      <c r="CF70" s="973"/>
      <c r="CG70" s="982"/>
      <c r="CH70" s="983"/>
      <c r="CI70" s="984"/>
      <c r="CJ70" s="984"/>
      <c r="CK70" s="984"/>
      <c r="CL70" s="985"/>
      <c r="CM70" s="983"/>
      <c r="CN70" s="984"/>
      <c r="CO70" s="984"/>
      <c r="CP70" s="984"/>
      <c r="CQ70" s="985"/>
      <c r="CR70" s="983"/>
      <c r="CS70" s="984"/>
      <c r="CT70" s="984"/>
      <c r="CU70" s="984"/>
      <c r="CV70" s="985"/>
      <c r="CW70" s="983"/>
      <c r="CX70" s="984"/>
      <c r="CY70" s="984"/>
      <c r="CZ70" s="984"/>
      <c r="DA70" s="985"/>
      <c r="DB70" s="983"/>
      <c r="DC70" s="984"/>
      <c r="DD70" s="984"/>
      <c r="DE70" s="984"/>
      <c r="DF70" s="985"/>
      <c r="DG70" s="983"/>
      <c r="DH70" s="984"/>
      <c r="DI70" s="984"/>
      <c r="DJ70" s="984"/>
      <c r="DK70" s="985"/>
      <c r="DL70" s="983"/>
      <c r="DM70" s="984"/>
      <c r="DN70" s="984"/>
      <c r="DO70" s="984"/>
      <c r="DP70" s="985"/>
      <c r="DQ70" s="983"/>
      <c r="DR70" s="984"/>
      <c r="DS70" s="984"/>
      <c r="DT70" s="984"/>
      <c r="DU70" s="985"/>
      <c r="DV70" s="972"/>
      <c r="DW70" s="973"/>
      <c r="DX70" s="973"/>
      <c r="DY70" s="973"/>
      <c r="DZ70" s="974"/>
      <c r="EA70" s="212"/>
    </row>
    <row r="71" spans="1:131" ht="26.25" customHeight="1" x14ac:dyDescent="0.2">
      <c r="A71" s="221">
        <v>4</v>
      </c>
      <c r="B71" s="1001" t="s">
        <v>549</v>
      </c>
      <c r="C71" s="1002"/>
      <c r="D71" s="1002"/>
      <c r="E71" s="1002"/>
      <c r="F71" s="1002"/>
      <c r="G71" s="1002"/>
      <c r="H71" s="1002"/>
      <c r="I71" s="1002"/>
      <c r="J71" s="1002"/>
      <c r="K71" s="1002"/>
      <c r="L71" s="1002"/>
      <c r="M71" s="1002"/>
      <c r="N71" s="1002"/>
      <c r="O71" s="1002"/>
      <c r="P71" s="1003"/>
      <c r="Q71" s="1004">
        <v>982</v>
      </c>
      <c r="R71" s="998"/>
      <c r="S71" s="998"/>
      <c r="T71" s="998"/>
      <c r="U71" s="998"/>
      <c r="V71" s="998">
        <v>1051</v>
      </c>
      <c r="W71" s="998"/>
      <c r="X71" s="998"/>
      <c r="Y71" s="998"/>
      <c r="Z71" s="998"/>
      <c r="AA71" s="998">
        <v>-69</v>
      </c>
      <c r="AB71" s="998"/>
      <c r="AC71" s="998"/>
      <c r="AD71" s="998"/>
      <c r="AE71" s="998"/>
      <c r="AF71" s="998">
        <v>142</v>
      </c>
      <c r="AG71" s="998"/>
      <c r="AH71" s="998"/>
      <c r="AI71" s="998"/>
      <c r="AJ71" s="998"/>
      <c r="AK71" s="998">
        <v>488</v>
      </c>
      <c r="AL71" s="998"/>
      <c r="AM71" s="998"/>
      <c r="AN71" s="998"/>
      <c r="AO71" s="998"/>
      <c r="AP71" s="998">
        <v>411</v>
      </c>
      <c r="AQ71" s="998"/>
      <c r="AR71" s="998"/>
      <c r="AS71" s="998"/>
      <c r="AT71" s="998"/>
      <c r="AU71" s="998">
        <v>142</v>
      </c>
      <c r="AV71" s="998"/>
      <c r="AW71" s="998"/>
      <c r="AX71" s="998"/>
      <c r="AY71" s="998"/>
      <c r="AZ71" s="999"/>
      <c r="BA71" s="999"/>
      <c r="BB71" s="999"/>
      <c r="BC71" s="999"/>
      <c r="BD71" s="1000"/>
      <c r="BE71" s="224"/>
      <c r="BF71" s="224"/>
      <c r="BG71" s="224"/>
      <c r="BH71" s="224"/>
      <c r="BI71" s="224"/>
      <c r="BJ71" s="224"/>
      <c r="BK71" s="224"/>
      <c r="BL71" s="224"/>
      <c r="BM71" s="224"/>
      <c r="BN71" s="224"/>
      <c r="BO71" s="224"/>
      <c r="BP71" s="224"/>
      <c r="BQ71" s="221">
        <v>65</v>
      </c>
      <c r="BR71" s="226"/>
      <c r="BS71" s="972"/>
      <c r="BT71" s="973"/>
      <c r="BU71" s="973"/>
      <c r="BV71" s="973"/>
      <c r="BW71" s="973"/>
      <c r="BX71" s="973"/>
      <c r="BY71" s="973"/>
      <c r="BZ71" s="973"/>
      <c r="CA71" s="973"/>
      <c r="CB71" s="973"/>
      <c r="CC71" s="973"/>
      <c r="CD71" s="973"/>
      <c r="CE71" s="973"/>
      <c r="CF71" s="973"/>
      <c r="CG71" s="982"/>
      <c r="CH71" s="983"/>
      <c r="CI71" s="984"/>
      <c r="CJ71" s="984"/>
      <c r="CK71" s="984"/>
      <c r="CL71" s="985"/>
      <c r="CM71" s="983"/>
      <c r="CN71" s="984"/>
      <c r="CO71" s="984"/>
      <c r="CP71" s="984"/>
      <c r="CQ71" s="985"/>
      <c r="CR71" s="983"/>
      <c r="CS71" s="984"/>
      <c r="CT71" s="984"/>
      <c r="CU71" s="984"/>
      <c r="CV71" s="985"/>
      <c r="CW71" s="983"/>
      <c r="CX71" s="984"/>
      <c r="CY71" s="984"/>
      <c r="CZ71" s="984"/>
      <c r="DA71" s="985"/>
      <c r="DB71" s="983"/>
      <c r="DC71" s="984"/>
      <c r="DD71" s="984"/>
      <c r="DE71" s="984"/>
      <c r="DF71" s="985"/>
      <c r="DG71" s="983"/>
      <c r="DH71" s="984"/>
      <c r="DI71" s="984"/>
      <c r="DJ71" s="984"/>
      <c r="DK71" s="985"/>
      <c r="DL71" s="983"/>
      <c r="DM71" s="984"/>
      <c r="DN71" s="984"/>
      <c r="DO71" s="984"/>
      <c r="DP71" s="985"/>
      <c r="DQ71" s="983"/>
      <c r="DR71" s="984"/>
      <c r="DS71" s="984"/>
      <c r="DT71" s="984"/>
      <c r="DU71" s="985"/>
      <c r="DV71" s="972"/>
      <c r="DW71" s="973"/>
      <c r="DX71" s="973"/>
      <c r="DY71" s="973"/>
      <c r="DZ71" s="974"/>
      <c r="EA71" s="212"/>
    </row>
    <row r="72" spans="1:131" ht="26.25" customHeight="1" x14ac:dyDescent="0.2">
      <c r="A72" s="221">
        <v>5</v>
      </c>
      <c r="B72" s="1001" t="s">
        <v>550</v>
      </c>
      <c r="C72" s="1002"/>
      <c r="D72" s="1002"/>
      <c r="E72" s="1002"/>
      <c r="F72" s="1002"/>
      <c r="G72" s="1002"/>
      <c r="H72" s="1002"/>
      <c r="I72" s="1002"/>
      <c r="J72" s="1002"/>
      <c r="K72" s="1002"/>
      <c r="L72" s="1002"/>
      <c r="M72" s="1002"/>
      <c r="N72" s="1002"/>
      <c r="O72" s="1002"/>
      <c r="P72" s="1003"/>
      <c r="Q72" s="1004">
        <v>846</v>
      </c>
      <c r="R72" s="998"/>
      <c r="S72" s="998"/>
      <c r="T72" s="998"/>
      <c r="U72" s="998"/>
      <c r="V72" s="998">
        <v>837</v>
      </c>
      <c r="W72" s="998"/>
      <c r="X72" s="998"/>
      <c r="Y72" s="998"/>
      <c r="Z72" s="998"/>
      <c r="AA72" s="998">
        <v>9</v>
      </c>
      <c r="AB72" s="998"/>
      <c r="AC72" s="998"/>
      <c r="AD72" s="998"/>
      <c r="AE72" s="998"/>
      <c r="AF72" s="998">
        <v>9</v>
      </c>
      <c r="AG72" s="998"/>
      <c r="AH72" s="998"/>
      <c r="AI72" s="998"/>
      <c r="AJ72" s="998"/>
      <c r="AK72" s="998" t="s">
        <v>545</v>
      </c>
      <c r="AL72" s="998"/>
      <c r="AM72" s="998"/>
      <c r="AN72" s="998"/>
      <c r="AO72" s="998"/>
      <c r="AP72" s="998" t="s">
        <v>545</v>
      </c>
      <c r="AQ72" s="998"/>
      <c r="AR72" s="998"/>
      <c r="AS72" s="998"/>
      <c r="AT72" s="998"/>
      <c r="AU72" s="998" t="s">
        <v>545</v>
      </c>
      <c r="AV72" s="998"/>
      <c r="AW72" s="998"/>
      <c r="AX72" s="998"/>
      <c r="AY72" s="998"/>
      <c r="AZ72" s="999"/>
      <c r="BA72" s="999"/>
      <c r="BB72" s="999"/>
      <c r="BC72" s="999"/>
      <c r="BD72" s="1000"/>
      <c r="BE72" s="224"/>
      <c r="BF72" s="224"/>
      <c r="BG72" s="224"/>
      <c r="BH72" s="224"/>
      <c r="BI72" s="224"/>
      <c r="BJ72" s="224"/>
      <c r="BK72" s="224"/>
      <c r="BL72" s="224"/>
      <c r="BM72" s="224"/>
      <c r="BN72" s="224"/>
      <c r="BO72" s="224"/>
      <c r="BP72" s="224"/>
      <c r="BQ72" s="221">
        <v>66</v>
      </c>
      <c r="BR72" s="226"/>
      <c r="BS72" s="972"/>
      <c r="BT72" s="973"/>
      <c r="BU72" s="973"/>
      <c r="BV72" s="973"/>
      <c r="BW72" s="973"/>
      <c r="BX72" s="973"/>
      <c r="BY72" s="973"/>
      <c r="BZ72" s="973"/>
      <c r="CA72" s="973"/>
      <c r="CB72" s="973"/>
      <c r="CC72" s="973"/>
      <c r="CD72" s="973"/>
      <c r="CE72" s="973"/>
      <c r="CF72" s="973"/>
      <c r="CG72" s="982"/>
      <c r="CH72" s="983"/>
      <c r="CI72" s="984"/>
      <c r="CJ72" s="984"/>
      <c r="CK72" s="984"/>
      <c r="CL72" s="985"/>
      <c r="CM72" s="983"/>
      <c r="CN72" s="984"/>
      <c r="CO72" s="984"/>
      <c r="CP72" s="984"/>
      <c r="CQ72" s="985"/>
      <c r="CR72" s="983"/>
      <c r="CS72" s="984"/>
      <c r="CT72" s="984"/>
      <c r="CU72" s="984"/>
      <c r="CV72" s="985"/>
      <c r="CW72" s="983"/>
      <c r="CX72" s="984"/>
      <c r="CY72" s="984"/>
      <c r="CZ72" s="984"/>
      <c r="DA72" s="985"/>
      <c r="DB72" s="983"/>
      <c r="DC72" s="984"/>
      <c r="DD72" s="984"/>
      <c r="DE72" s="984"/>
      <c r="DF72" s="985"/>
      <c r="DG72" s="983"/>
      <c r="DH72" s="984"/>
      <c r="DI72" s="984"/>
      <c r="DJ72" s="984"/>
      <c r="DK72" s="985"/>
      <c r="DL72" s="983"/>
      <c r="DM72" s="984"/>
      <c r="DN72" s="984"/>
      <c r="DO72" s="984"/>
      <c r="DP72" s="985"/>
      <c r="DQ72" s="983"/>
      <c r="DR72" s="984"/>
      <c r="DS72" s="984"/>
      <c r="DT72" s="984"/>
      <c r="DU72" s="985"/>
      <c r="DV72" s="972"/>
      <c r="DW72" s="973"/>
      <c r="DX72" s="973"/>
      <c r="DY72" s="973"/>
      <c r="DZ72" s="974"/>
      <c r="EA72" s="212"/>
    </row>
    <row r="73" spans="1:131" ht="26.25" customHeight="1" x14ac:dyDescent="0.2">
      <c r="A73" s="221">
        <v>6</v>
      </c>
      <c r="B73" s="1001" t="s">
        <v>551</v>
      </c>
      <c r="C73" s="1002"/>
      <c r="D73" s="1002"/>
      <c r="E73" s="1002"/>
      <c r="F73" s="1002"/>
      <c r="G73" s="1002"/>
      <c r="H73" s="1002"/>
      <c r="I73" s="1002"/>
      <c r="J73" s="1002"/>
      <c r="K73" s="1002"/>
      <c r="L73" s="1002"/>
      <c r="M73" s="1002"/>
      <c r="N73" s="1002"/>
      <c r="O73" s="1002"/>
      <c r="P73" s="1003"/>
      <c r="Q73" s="1004">
        <v>4946</v>
      </c>
      <c r="R73" s="998"/>
      <c r="S73" s="998"/>
      <c r="T73" s="998"/>
      <c r="U73" s="998"/>
      <c r="V73" s="998">
        <v>4580</v>
      </c>
      <c r="W73" s="998"/>
      <c r="X73" s="998"/>
      <c r="Y73" s="998"/>
      <c r="Z73" s="998"/>
      <c r="AA73" s="998">
        <v>366</v>
      </c>
      <c r="AB73" s="998"/>
      <c r="AC73" s="998"/>
      <c r="AD73" s="998"/>
      <c r="AE73" s="998"/>
      <c r="AF73" s="998">
        <v>366</v>
      </c>
      <c r="AG73" s="998"/>
      <c r="AH73" s="998"/>
      <c r="AI73" s="998"/>
      <c r="AJ73" s="998"/>
      <c r="AK73" s="998" t="s">
        <v>545</v>
      </c>
      <c r="AL73" s="998"/>
      <c r="AM73" s="998"/>
      <c r="AN73" s="998"/>
      <c r="AO73" s="998"/>
      <c r="AP73" s="998" t="s">
        <v>545</v>
      </c>
      <c r="AQ73" s="998"/>
      <c r="AR73" s="998"/>
      <c r="AS73" s="998"/>
      <c r="AT73" s="998"/>
      <c r="AU73" s="998" t="s">
        <v>545</v>
      </c>
      <c r="AV73" s="998"/>
      <c r="AW73" s="998"/>
      <c r="AX73" s="998"/>
      <c r="AY73" s="998"/>
      <c r="AZ73" s="999"/>
      <c r="BA73" s="999"/>
      <c r="BB73" s="999"/>
      <c r="BC73" s="999"/>
      <c r="BD73" s="1000"/>
      <c r="BE73" s="224"/>
      <c r="BF73" s="224"/>
      <c r="BG73" s="224"/>
      <c r="BH73" s="224"/>
      <c r="BI73" s="224"/>
      <c r="BJ73" s="224"/>
      <c r="BK73" s="224"/>
      <c r="BL73" s="224"/>
      <c r="BM73" s="224"/>
      <c r="BN73" s="224"/>
      <c r="BO73" s="224"/>
      <c r="BP73" s="224"/>
      <c r="BQ73" s="221">
        <v>67</v>
      </c>
      <c r="BR73" s="226"/>
      <c r="BS73" s="972"/>
      <c r="BT73" s="973"/>
      <c r="BU73" s="973"/>
      <c r="BV73" s="973"/>
      <c r="BW73" s="973"/>
      <c r="BX73" s="973"/>
      <c r="BY73" s="973"/>
      <c r="BZ73" s="973"/>
      <c r="CA73" s="973"/>
      <c r="CB73" s="973"/>
      <c r="CC73" s="973"/>
      <c r="CD73" s="973"/>
      <c r="CE73" s="973"/>
      <c r="CF73" s="973"/>
      <c r="CG73" s="982"/>
      <c r="CH73" s="983"/>
      <c r="CI73" s="984"/>
      <c r="CJ73" s="984"/>
      <c r="CK73" s="984"/>
      <c r="CL73" s="985"/>
      <c r="CM73" s="983"/>
      <c r="CN73" s="984"/>
      <c r="CO73" s="984"/>
      <c r="CP73" s="984"/>
      <c r="CQ73" s="985"/>
      <c r="CR73" s="983"/>
      <c r="CS73" s="984"/>
      <c r="CT73" s="984"/>
      <c r="CU73" s="984"/>
      <c r="CV73" s="985"/>
      <c r="CW73" s="983"/>
      <c r="CX73" s="984"/>
      <c r="CY73" s="984"/>
      <c r="CZ73" s="984"/>
      <c r="DA73" s="985"/>
      <c r="DB73" s="983"/>
      <c r="DC73" s="984"/>
      <c r="DD73" s="984"/>
      <c r="DE73" s="984"/>
      <c r="DF73" s="985"/>
      <c r="DG73" s="983"/>
      <c r="DH73" s="984"/>
      <c r="DI73" s="984"/>
      <c r="DJ73" s="984"/>
      <c r="DK73" s="985"/>
      <c r="DL73" s="983"/>
      <c r="DM73" s="984"/>
      <c r="DN73" s="984"/>
      <c r="DO73" s="984"/>
      <c r="DP73" s="985"/>
      <c r="DQ73" s="983"/>
      <c r="DR73" s="984"/>
      <c r="DS73" s="984"/>
      <c r="DT73" s="984"/>
      <c r="DU73" s="985"/>
      <c r="DV73" s="972"/>
      <c r="DW73" s="973"/>
      <c r="DX73" s="973"/>
      <c r="DY73" s="973"/>
      <c r="DZ73" s="974"/>
      <c r="EA73" s="212"/>
    </row>
    <row r="74" spans="1:131" ht="26.25" customHeight="1" x14ac:dyDescent="0.2">
      <c r="A74" s="221">
        <v>7</v>
      </c>
      <c r="B74" s="1001" t="s">
        <v>552</v>
      </c>
      <c r="C74" s="1002"/>
      <c r="D74" s="1002"/>
      <c r="E74" s="1002"/>
      <c r="F74" s="1002"/>
      <c r="G74" s="1002"/>
      <c r="H74" s="1002"/>
      <c r="I74" s="1002"/>
      <c r="J74" s="1002"/>
      <c r="K74" s="1002"/>
      <c r="L74" s="1002"/>
      <c r="M74" s="1002"/>
      <c r="N74" s="1002"/>
      <c r="O74" s="1002"/>
      <c r="P74" s="1003"/>
      <c r="Q74" s="1004">
        <v>495</v>
      </c>
      <c r="R74" s="998"/>
      <c r="S74" s="998"/>
      <c r="T74" s="998"/>
      <c r="U74" s="998"/>
      <c r="V74" s="998">
        <v>353</v>
      </c>
      <c r="W74" s="998"/>
      <c r="X74" s="998"/>
      <c r="Y74" s="998"/>
      <c r="Z74" s="998"/>
      <c r="AA74" s="998">
        <v>141</v>
      </c>
      <c r="AB74" s="998"/>
      <c r="AC74" s="998"/>
      <c r="AD74" s="998"/>
      <c r="AE74" s="998"/>
      <c r="AF74" s="998">
        <v>141</v>
      </c>
      <c r="AG74" s="998"/>
      <c r="AH74" s="998"/>
      <c r="AI74" s="998"/>
      <c r="AJ74" s="998"/>
      <c r="AK74" s="998" t="s">
        <v>545</v>
      </c>
      <c r="AL74" s="998"/>
      <c r="AM74" s="998"/>
      <c r="AN74" s="998"/>
      <c r="AO74" s="998"/>
      <c r="AP74" s="998" t="s">
        <v>545</v>
      </c>
      <c r="AQ74" s="998"/>
      <c r="AR74" s="998"/>
      <c r="AS74" s="998"/>
      <c r="AT74" s="998"/>
      <c r="AU74" s="998" t="s">
        <v>545</v>
      </c>
      <c r="AV74" s="998"/>
      <c r="AW74" s="998"/>
      <c r="AX74" s="998"/>
      <c r="AY74" s="998"/>
      <c r="AZ74" s="999"/>
      <c r="BA74" s="999"/>
      <c r="BB74" s="999"/>
      <c r="BC74" s="999"/>
      <c r="BD74" s="1000"/>
      <c r="BE74" s="224"/>
      <c r="BF74" s="224"/>
      <c r="BG74" s="224"/>
      <c r="BH74" s="224"/>
      <c r="BI74" s="224"/>
      <c r="BJ74" s="224"/>
      <c r="BK74" s="224"/>
      <c r="BL74" s="224"/>
      <c r="BM74" s="224"/>
      <c r="BN74" s="224"/>
      <c r="BO74" s="224"/>
      <c r="BP74" s="224"/>
      <c r="BQ74" s="221">
        <v>68</v>
      </c>
      <c r="BR74" s="226"/>
      <c r="BS74" s="972"/>
      <c r="BT74" s="973"/>
      <c r="BU74" s="973"/>
      <c r="BV74" s="973"/>
      <c r="BW74" s="973"/>
      <c r="BX74" s="973"/>
      <c r="BY74" s="973"/>
      <c r="BZ74" s="973"/>
      <c r="CA74" s="973"/>
      <c r="CB74" s="973"/>
      <c r="CC74" s="973"/>
      <c r="CD74" s="973"/>
      <c r="CE74" s="973"/>
      <c r="CF74" s="973"/>
      <c r="CG74" s="982"/>
      <c r="CH74" s="983"/>
      <c r="CI74" s="984"/>
      <c r="CJ74" s="984"/>
      <c r="CK74" s="984"/>
      <c r="CL74" s="985"/>
      <c r="CM74" s="983"/>
      <c r="CN74" s="984"/>
      <c r="CO74" s="984"/>
      <c r="CP74" s="984"/>
      <c r="CQ74" s="985"/>
      <c r="CR74" s="983"/>
      <c r="CS74" s="984"/>
      <c r="CT74" s="984"/>
      <c r="CU74" s="984"/>
      <c r="CV74" s="985"/>
      <c r="CW74" s="983"/>
      <c r="CX74" s="984"/>
      <c r="CY74" s="984"/>
      <c r="CZ74" s="984"/>
      <c r="DA74" s="985"/>
      <c r="DB74" s="983"/>
      <c r="DC74" s="984"/>
      <c r="DD74" s="984"/>
      <c r="DE74" s="984"/>
      <c r="DF74" s="985"/>
      <c r="DG74" s="983"/>
      <c r="DH74" s="984"/>
      <c r="DI74" s="984"/>
      <c r="DJ74" s="984"/>
      <c r="DK74" s="985"/>
      <c r="DL74" s="983"/>
      <c r="DM74" s="984"/>
      <c r="DN74" s="984"/>
      <c r="DO74" s="984"/>
      <c r="DP74" s="985"/>
      <c r="DQ74" s="983"/>
      <c r="DR74" s="984"/>
      <c r="DS74" s="984"/>
      <c r="DT74" s="984"/>
      <c r="DU74" s="985"/>
      <c r="DV74" s="972"/>
      <c r="DW74" s="973"/>
      <c r="DX74" s="973"/>
      <c r="DY74" s="973"/>
      <c r="DZ74" s="974"/>
      <c r="EA74" s="212"/>
    </row>
    <row r="75" spans="1:131" ht="26.25" customHeight="1" x14ac:dyDescent="0.2">
      <c r="A75" s="221">
        <v>8</v>
      </c>
      <c r="B75" s="1001" t="s">
        <v>553</v>
      </c>
      <c r="C75" s="1002"/>
      <c r="D75" s="1002"/>
      <c r="E75" s="1002"/>
      <c r="F75" s="1002"/>
      <c r="G75" s="1002"/>
      <c r="H75" s="1002"/>
      <c r="I75" s="1002"/>
      <c r="J75" s="1002"/>
      <c r="K75" s="1002"/>
      <c r="L75" s="1002"/>
      <c r="M75" s="1002"/>
      <c r="N75" s="1002"/>
      <c r="O75" s="1002"/>
      <c r="P75" s="1003"/>
      <c r="Q75" s="1005">
        <v>122277</v>
      </c>
      <c r="R75" s="1006"/>
      <c r="S75" s="1006"/>
      <c r="T75" s="1006"/>
      <c r="U75" s="1007"/>
      <c r="V75" s="1008">
        <v>119933</v>
      </c>
      <c r="W75" s="1006"/>
      <c r="X75" s="1006"/>
      <c r="Y75" s="1006"/>
      <c r="Z75" s="1007"/>
      <c r="AA75" s="1008">
        <v>2345</v>
      </c>
      <c r="AB75" s="1006"/>
      <c r="AC75" s="1006"/>
      <c r="AD75" s="1006"/>
      <c r="AE75" s="1007"/>
      <c r="AF75" s="1008">
        <v>2345</v>
      </c>
      <c r="AG75" s="1006"/>
      <c r="AH75" s="1006"/>
      <c r="AI75" s="1006"/>
      <c r="AJ75" s="1007"/>
      <c r="AK75" s="1008">
        <v>391</v>
      </c>
      <c r="AL75" s="1006"/>
      <c r="AM75" s="1006"/>
      <c r="AN75" s="1006"/>
      <c r="AO75" s="1007"/>
      <c r="AP75" s="1008" t="s">
        <v>545</v>
      </c>
      <c r="AQ75" s="1006"/>
      <c r="AR75" s="1006"/>
      <c r="AS75" s="1006"/>
      <c r="AT75" s="1007"/>
      <c r="AU75" s="1008" t="s">
        <v>545</v>
      </c>
      <c r="AV75" s="1006"/>
      <c r="AW75" s="1006"/>
      <c r="AX75" s="1006"/>
      <c r="AY75" s="1007"/>
      <c r="AZ75" s="999"/>
      <c r="BA75" s="999"/>
      <c r="BB75" s="999"/>
      <c r="BC75" s="999"/>
      <c r="BD75" s="1000"/>
      <c r="BE75" s="224"/>
      <c r="BF75" s="224"/>
      <c r="BG75" s="224"/>
      <c r="BH75" s="224"/>
      <c r="BI75" s="224"/>
      <c r="BJ75" s="224"/>
      <c r="BK75" s="224"/>
      <c r="BL75" s="224"/>
      <c r="BM75" s="224"/>
      <c r="BN75" s="224"/>
      <c r="BO75" s="224"/>
      <c r="BP75" s="224"/>
      <c r="BQ75" s="221">
        <v>69</v>
      </c>
      <c r="BR75" s="226"/>
      <c r="BS75" s="972"/>
      <c r="BT75" s="973"/>
      <c r="BU75" s="973"/>
      <c r="BV75" s="973"/>
      <c r="BW75" s="973"/>
      <c r="BX75" s="973"/>
      <c r="BY75" s="973"/>
      <c r="BZ75" s="973"/>
      <c r="CA75" s="973"/>
      <c r="CB75" s="973"/>
      <c r="CC75" s="973"/>
      <c r="CD75" s="973"/>
      <c r="CE75" s="973"/>
      <c r="CF75" s="973"/>
      <c r="CG75" s="982"/>
      <c r="CH75" s="983"/>
      <c r="CI75" s="984"/>
      <c r="CJ75" s="984"/>
      <c r="CK75" s="984"/>
      <c r="CL75" s="985"/>
      <c r="CM75" s="983"/>
      <c r="CN75" s="984"/>
      <c r="CO75" s="984"/>
      <c r="CP75" s="984"/>
      <c r="CQ75" s="985"/>
      <c r="CR75" s="983"/>
      <c r="CS75" s="984"/>
      <c r="CT75" s="984"/>
      <c r="CU75" s="984"/>
      <c r="CV75" s="985"/>
      <c r="CW75" s="983"/>
      <c r="CX75" s="984"/>
      <c r="CY75" s="984"/>
      <c r="CZ75" s="984"/>
      <c r="DA75" s="985"/>
      <c r="DB75" s="983"/>
      <c r="DC75" s="984"/>
      <c r="DD75" s="984"/>
      <c r="DE75" s="984"/>
      <c r="DF75" s="985"/>
      <c r="DG75" s="983"/>
      <c r="DH75" s="984"/>
      <c r="DI75" s="984"/>
      <c r="DJ75" s="984"/>
      <c r="DK75" s="985"/>
      <c r="DL75" s="983"/>
      <c r="DM75" s="984"/>
      <c r="DN75" s="984"/>
      <c r="DO75" s="984"/>
      <c r="DP75" s="985"/>
      <c r="DQ75" s="983"/>
      <c r="DR75" s="984"/>
      <c r="DS75" s="984"/>
      <c r="DT75" s="984"/>
      <c r="DU75" s="985"/>
      <c r="DV75" s="972"/>
      <c r="DW75" s="973"/>
      <c r="DX75" s="973"/>
      <c r="DY75" s="973"/>
      <c r="DZ75" s="974"/>
      <c r="EA75" s="212"/>
    </row>
    <row r="76" spans="1:131" ht="26.25" customHeight="1" x14ac:dyDescent="0.2">
      <c r="A76" s="221">
        <v>9</v>
      </c>
      <c r="B76" s="1001"/>
      <c r="C76" s="1002"/>
      <c r="D76" s="1002"/>
      <c r="E76" s="1002"/>
      <c r="F76" s="1002"/>
      <c r="G76" s="1002"/>
      <c r="H76" s="1002"/>
      <c r="I76" s="1002"/>
      <c r="J76" s="1002"/>
      <c r="K76" s="1002"/>
      <c r="L76" s="1002"/>
      <c r="M76" s="1002"/>
      <c r="N76" s="1002"/>
      <c r="O76" s="1002"/>
      <c r="P76" s="1003"/>
      <c r="Q76" s="1005"/>
      <c r="R76" s="1006"/>
      <c r="S76" s="1006"/>
      <c r="T76" s="1006"/>
      <c r="U76" s="1007"/>
      <c r="V76" s="1008"/>
      <c r="W76" s="1006"/>
      <c r="X76" s="1006"/>
      <c r="Y76" s="1006"/>
      <c r="Z76" s="1007"/>
      <c r="AA76" s="1008"/>
      <c r="AB76" s="1006"/>
      <c r="AC76" s="1006"/>
      <c r="AD76" s="1006"/>
      <c r="AE76" s="1007"/>
      <c r="AF76" s="1008"/>
      <c r="AG76" s="1006"/>
      <c r="AH76" s="1006"/>
      <c r="AI76" s="1006"/>
      <c r="AJ76" s="1007"/>
      <c r="AK76" s="1008"/>
      <c r="AL76" s="1006"/>
      <c r="AM76" s="1006"/>
      <c r="AN76" s="1006"/>
      <c r="AO76" s="1007"/>
      <c r="AP76" s="1008"/>
      <c r="AQ76" s="1006"/>
      <c r="AR76" s="1006"/>
      <c r="AS76" s="1006"/>
      <c r="AT76" s="1007"/>
      <c r="AU76" s="1008"/>
      <c r="AV76" s="1006"/>
      <c r="AW76" s="1006"/>
      <c r="AX76" s="1006"/>
      <c r="AY76" s="1007"/>
      <c r="AZ76" s="999"/>
      <c r="BA76" s="999"/>
      <c r="BB76" s="999"/>
      <c r="BC76" s="999"/>
      <c r="BD76" s="1000"/>
      <c r="BE76" s="224"/>
      <c r="BF76" s="224"/>
      <c r="BG76" s="224"/>
      <c r="BH76" s="224"/>
      <c r="BI76" s="224"/>
      <c r="BJ76" s="224"/>
      <c r="BK76" s="224"/>
      <c r="BL76" s="224"/>
      <c r="BM76" s="224"/>
      <c r="BN76" s="224"/>
      <c r="BO76" s="224"/>
      <c r="BP76" s="224"/>
      <c r="BQ76" s="221">
        <v>70</v>
      </c>
      <c r="BR76" s="226"/>
      <c r="BS76" s="972"/>
      <c r="BT76" s="973"/>
      <c r="BU76" s="973"/>
      <c r="BV76" s="973"/>
      <c r="BW76" s="973"/>
      <c r="BX76" s="973"/>
      <c r="BY76" s="973"/>
      <c r="BZ76" s="973"/>
      <c r="CA76" s="973"/>
      <c r="CB76" s="973"/>
      <c r="CC76" s="973"/>
      <c r="CD76" s="973"/>
      <c r="CE76" s="973"/>
      <c r="CF76" s="973"/>
      <c r="CG76" s="982"/>
      <c r="CH76" s="983"/>
      <c r="CI76" s="984"/>
      <c r="CJ76" s="984"/>
      <c r="CK76" s="984"/>
      <c r="CL76" s="985"/>
      <c r="CM76" s="983"/>
      <c r="CN76" s="984"/>
      <c r="CO76" s="984"/>
      <c r="CP76" s="984"/>
      <c r="CQ76" s="985"/>
      <c r="CR76" s="983"/>
      <c r="CS76" s="984"/>
      <c r="CT76" s="984"/>
      <c r="CU76" s="984"/>
      <c r="CV76" s="985"/>
      <c r="CW76" s="983"/>
      <c r="CX76" s="984"/>
      <c r="CY76" s="984"/>
      <c r="CZ76" s="984"/>
      <c r="DA76" s="985"/>
      <c r="DB76" s="983"/>
      <c r="DC76" s="984"/>
      <c r="DD76" s="984"/>
      <c r="DE76" s="984"/>
      <c r="DF76" s="985"/>
      <c r="DG76" s="983"/>
      <c r="DH76" s="984"/>
      <c r="DI76" s="984"/>
      <c r="DJ76" s="984"/>
      <c r="DK76" s="985"/>
      <c r="DL76" s="983"/>
      <c r="DM76" s="984"/>
      <c r="DN76" s="984"/>
      <c r="DO76" s="984"/>
      <c r="DP76" s="985"/>
      <c r="DQ76" s="983"/>
      <c r="DR76" s="984"/>
      <c r="DS76" s="984"/>
      <c r="DT76" s="984"/>
      <c r="DU76" s="985"/>
      <c r="DV76" s="972"/>
      <c r="DW76" s="973"/>
      <c r="DX76" s="973"/>
      <c r="DY76" s="973"/>
      <c r="DZ76" s="974"/>
      <c r="EA76" s="212"/>
    </row>
    <row r="77" spans="1:131" ht="26.25" customHeight="1" x14ac:dyDescent="0.2">
      <c r="A77" s="221">
        <v>10</v>
      </c>
      <c r="B77" s="1001"/>
      <c r="C77" s="1002"/>
      <c r="D77" s="1002"/>
      <c r="E77" s="1002"/>
      <c r="F77" s="1002"/>
      <c r="G77" s="1002"/>
      <c r="H77" s="1002"/>
      <c r="I77" s="1002"/>
      <c r="J77" s="1002"/>
      <c r="K77" s="1002"/>
      <c r="L77" s="1002"/>
      <c r="M77" s="1002"/>
      <c r="N77" s="1002"/>
      <c r="O77" s="1002"/>
      <c r="P77" s="1003"/>
      <c r="Q77" s="1005"/>
      <c r="R77" s="1006"/>
      <c r="S77" s="1006"/>
      <c r="T77" s="1006"/>
      <c r="U77" s="1007"/>
      <c r="V77" s="1008"/>
      <c r="W77" s="1006"/>
      <c r="X77" s="1006"/>
      <c r="Y77" s="1006"/>
      <c r="Z77" s="1007"/>
      <c r="AA77" s="1008"/>
      <c r="AB77" s="1006"/>
      <c r="AC77" s="1006"/>
      <c r="AD77" s="1006"/>
      <c r="AE77" s="1007"/>
      <c r="AF77" s="1008"/>
      <c r="AG77" s="1006"/>
      <c r="AH77" s="1006"/>
      <c r="AI77" s="1006"/>
      <c r="AJ77" s="1007"/>
      <c r="AK77" s="1008"/>
      <c r="AL77" s="1006"/>
      <c r="AM77" s="1006"/>
      <c r="AN77" s="1006"/>
      <c r="AO77" s="1007"/>
      <c r="AP77" s="1008"/>
      <c r="AQ77" s="1006"/>
      <c r="AR77" s="1006"/>
      <c r="AS77" s="1006"/>
      <c r="AT77" s="1007"/>
      <c r="AU77" s="1008"/>
      <c r="AV77" s="1006"/>
      <c r="AW77" s="1006"/>
      <c r="AX77" s="1006"/>
      <c r="AY77" s="1007"/>
      <c r="AZ77" s="999"/>
      <c r="BA77" s="999"/>
      <c r="BB77" s="999"/>
      <c r="BC77" s="999"/>
      <c r="BD77" s="1000"/>
      <c r="BE77" s="224"/>
      <c r="BF77" s="224"/>
      <c r="BG77" s="224"/>
      <c r="BH77" s="224"/>
      <c r="BI77" s="224"/>
      <c r="BJ77" s="224"/>
      <c r="BK77" s="224"/>
      <c r="BL77" s="224"/>
      <c r="BM77" s="224"/>
      <c r="BN77" s="224"/>
      <c r="BO77" s="224"/>
      <c r="BP77" s="224"/>
      <c r="BQ77" s="221">
        <v>71</v>
      </c>
      <c r="BR77" s="226"/>
      <c r="BS77" s="972"/>
      <c r="BT77" s="973"/>
      <c r="BU77" s="973"/>
      <c r="BV77" s="973"/>
      <c r="BW77" s="973"/>
      <c r="BX77" s="973"/>
      <c r="BY77" s="973"/>
      <c r="BZ77" s="973"/>
      <c r="CA77" s="973"/>
      <c r="CB77" s="973"/>
      <c r="CC77" s="973"/>
      <c r="CD77" s="973"/>
      <c r="CE77" s="973"/>
      <c r="CF77" s="973"/>
      <c r="CG77" s="982"/>
      <c r="CH77" s="983"/>
      <c r="CI77" s="984"/>
      <c r="CJ77" s="984"/>
      <c r="CK77" s="984"/>
      <c r="CL77" s="985"/>
      <c r="CM77" s="983"/>
      <c r="CN77" s="984"/>
      <c r="CO77" s="984"/>
      <c r="CP77" s="984"/>
      <c r="CQ77" s="985"/>
      <c r="CR77" s="983"/>
      <c r="CS77" s="984"/>
      <c r="CT77" s="984"/>
      <c r="CU77" s="984"/>
      <c r="CV77" s="985"/>
      <c r="CW77" s="983"/>
      <c r="CX77" s="984"/>
      <c r="CY77" s="984"/>
      <c r="CZ77" s="984"/>
      <c r="DA77" s="985"/>
      <c r="DB77" s="983"/>
      <c r="DC77" s="984"/>
      <c r="DD77" s="984"/>
      <c r="DE77" s="984"/>
      <c r="DF77" s="985"/>
      <c r="DG77" s="983"/>
      <c r="DH77" s="984"/>
      <c r="DI77" s="984"/>
      <c r="DJ77" s="984"/>
      <c r="DK77" s="985"/>
      <c r="DL77" s="983"/>
      <c r="DM77" s="984"/>
      <c r="DN77" s="984"/>
      <c r="DO77" s="984"/>
      <c r="DP77" s="985"/>
      <c r="DQ77" s="983"/>
      <c r="DR77" s="984"/>
      <c r="DS77" s="984"/>
      <c r="DT77" s="984"/>
      <c r="DU77" s="985"/>
      <c r="DV77" s="972"/>
      <c r="DW77" s="973"/>
      <c r="DX77" s="973"/>
      <c r="DY77" s="973"/>
      <c r="DZ77" s="974"/>
      <c r="EA77" s="212"/>
    </row>
    <row r="78" spans="1:131" ht="26.25" customHeight="1" x14ac:dyDescent="0.2">
      <c r="A78" s="221">
        <v>11</v>
      </c>
      <c r="B78" s="1001"/>
      <c r="C78" s="1002"/>
      <c r="D78" s="1002"/>
      <c r="E78" s="1002"/>
      <c r="F78" s="1002"/>
      <c r="G78" s="1002"/>
      <c r="H78" s="1002"/>
      <c r="I78" s="1002"/>
      <c r="J78" s="1002"/>
      <c r="K78" s="1002"/>
      <c r="L78" s="1002"/>
      <c r="M78" s="1002"/>
      <c r="N78" s="1002"/>
      <c r="O78" s="1002"/>
      <c r="P78" s="1003"/>
      <c r="Q78" s="1004"/>
      <c r="R78" s="998"/>
      <c r="S78" s="998"/>
      <c r="T78" s="998"/>
      <c r="U78" s="998"/>
      <c r="V78" s="998"/>
      <c r="W78" s="998"/>
      <c r="X78" s="998"/>
      <c r="Y78" s="998"/>
      <c r="Z78" s="998"/>
      <c r="AA78" s="998"/>
      <c r="AB78" s="998"/>
      <c r="AC78" s="998"/>
      <c r="AD78" s="998"/>
      <c r="AE78" s="998"/>
      <c r="AF78" s="998"/>
      <c r="AG78" s="998"/>
      <c r="AH78" s="998"/>
      <c r="AI78" s="998"/>
      <c r="AJ78" s="998"/>
      <c r="AK78" s="998"/>
      <c r="AL78" s="998"/>
      <c r="AM78" s="998"/>
      <c r="AN78" s="998"/>
      <c r="AO78" s="998"/>
      <c r="AP78" s="998"/>
      <c r="AQ78" s="998"/>
      <c r="AR78" s="998"/>
      <c r="AS78" s="998"/>
      <c r="AT78" s="998"/>
      <c r="AU78" s="998"/>
      <c r="AV78" s="998"/>
      <c r="AW78" s="998"/>
      <c r="AX78" s="998"/>
      <c r="AY78" s="998"/>
      <c r="AZ78" s="999"/>
      <c r="BA78" s="999"/>
      <c r="BB78" s="999"/>
      <c r="BC78" s="999"/>
      <c r="BD78" s="1000"/>
      <c r="BE78" s="224"/>
      <c r="BF78" s="224"/>
      <c r="BG78" s="224"/>
      <c r="BH78" s="224"/>
      <c r="BI78" s="224"/>
      <c r="BJ78" s="212"/>
      <c r="BK78" s="212"/>
      <c r="BL78" s="212"/>
      <c r="BM78" s="212"/>
      <c r="BN78" s="212"/>
      <c r="BO78" s="224"/>
      <c r="BP78" s="224"/>
      <c r="BQ78" s="221">
        <v>72</v>
      </c>
      <c r="BR78" s="226"/>
      <c r="BS78" s="972"/>
      <c r="BT78" s="973"/>
      <c r="BU78" s="973"/>
      <c r="BV78" s="973"/>
      <c r="BW78" s="973"/>
      <c r="BX78" s="973"/>
      <c r="BY78" s="973"/>
      <c r="BZ78" s="973"/>
      <c r="CA78" s="973"/>
      <c r="CB78" s="973"/>
      <c r="CC78" s="973"/>
      <c r="CD78" s="973"/>
      <c r="CE78" s="973"/>
      <c r="CF78" s="973"/>
      <c r="CG78" s="982"/>
      <c r="CH78" s="983"/>
      <c r="CI78" s="984"/>
      <c r="CJ78" s="984"/>
      <c r="CK78" s="984"/>
      <c r="CL78" s="985"/>
      <c r="CM78" s="983"/>
      <c r="CN78" s="984"/>
      <c r="CO78" s="984"/>
      <c r="CP78" s="984"/>
      <c r="CQ78" s="985"/>
      <c r="CR78" s="983"/>
      <c r="CS78" s="984"/>
      <c r="CT78" s="984"/>
      <c r="CU78" s="984"/>
      <c r="CV78" s="985"/>
      <c r="CW78" s="983"/>
      <c r="CX78" s="984"/>
      <c r="CY78" s="984"/>
      <c r="CZ78" s="984"/>
      <c r="DA78" s="985"/>
      <c r="DB78" s="983"/>
      <c r="DC78" s="984"/>
      <c r="DD78" s="984"/>
      <c r="DE78" s="984"/>
      <c r="DF78" s="985"/>
      <c r="DG78" s="983"/>
      <c r="DH78" s="984"/>
      <c r="DI78" s="984"/>
      <c r="DJ78" s="984"/>
      <c r="DK78" s="985"/>
      <c r="DL78" s="983"/>
      <c r="DM78" s="984"/>
      <c r="DN78" s="984"/>
      <c r="DO78" s="984"/>
      <c r="DP78" s="985"/>
      <c r="DQ78" s="983"/>
      <c r="DR78" s="984"/>
      <c r="DS78" s="984"/>
      <c r="DT78" s="984"/>
      <c r="DU78" s="985"/>
      <c r="DV78" s="972"/>
      <c r="DW78" s="973"/>
      <c r="DX78" s="973"/>
      <c r="DY78" s="973"/>
      <c r="DZ78" s="974"/>
      <c r="EA78" s="212"/>
    </row>
    <row r="79" spans="1:131" ht="26.25" customHeight="1" x14ac:dyDescent="0.2">
      <c r="A79" s="221">
        <v>12</v>
      </c>
      <c r="B79" s="1001"/>
      <c r="C79" s="1002"/>
      <c r="D79" s="1002"/>
      <c r="E79" s="1002"/>
      <c r="F79" s="1002"/>
      <c r="G79" s="1002"/>
      <c r="H79" s="1002"/>
      <c r="I79" s="1002"/>
      <c r="J79" s="1002"/>
      <c r="K79" s="1002"/>
      <c r="L79" s="1002"/>
      <c r="M79" s="1002"/>
      <c r="N79" s="1002"/>
      <c r="O79" s="1002"/>
      <c r="P79" s="1003"/>
      <c r="Q79" s="1004"/>
      <c r="R79" s="998"/>
      <c r="S79" s="998"/>
      <c r="T79" s="998"/>
      <c r="U79" s="998"/>
      <c r="V79" s="998"/>
      <c r="W79" s="998"/>
      <c r="X79" s="998"/>
      <c r="Y79" s="998"/>
      <c r="Z79" s="998"/>
      <c r="AA79" s="998"/>
      <c r="AB79" s="998"/>
      <c r="AC79" s="998"/>
      <c r="AD79" s="998"/>
      <c r="AE79" s="998"/>
      <c r="AF79" s="998"/>
      <c r="AG79" s="998"/>
      <c r="AH79" s="998"/>
      <c r="AI79" s="998"/>
      <c r="AJ79" s="998"/>
      <c r="AK79" s="998"/>
      <c r="AL79" s="998"/>
      <c r="AM79" s="998"/>
      <c r="AN79" s="998"/>
      <c r="AO79" s="998"/>
      <c r="AP79" s="998"/>
      <c r="AQ79" s="998"/>
      <c r="AR79" s="998"/>
      <c r="AS79" s="998"/>
      <c r="AT79" s="998"/>
      <c r="AU79" s="998"/>
      <c r="AV79" s="998"/>
      <c r="AW79" s="998"/>
      <c r="AX79" s="998"/>
      <c r="AY79" s="998"/>
      <c r="AZ79" s="999"/>
      <c r="BA79" s="999"/>
      <c r="BB79" s="999"/>
      <c r="BC79" s="999"/>
      <c r="BD79" s="1000"/>
      <c r="BE79" s="224"/>
      <c r="BF79" s="224"/>
      <c r="BG79" s="224"/>
      <c r="BH79" s="224"/>
      <c r="BI79" s="224"/>
      <c r="BJ79" s="212"/>
      <c r="BK79" s="212"/>
      <c r="BL79" s="212"/>
      <c r="BM79" s="212"/>
      <c r="BN79" s="212"/>
      <c r="BO79" s="224"/>
      <c r="BP79" s="224"/>
      <c r="BQ79" s="221">
        <v>73</v>
      </c>
      <c r="BR79" s="226"/>
      <c r="BS79" s="972"/>
      <c r="BT79" s="973"/>
      <c r="BU79" s="973"/>
      <c r="BV79" s="973"/>
      <c r="BW79" s="973"/>
      <c r="BX79" s="973"/>
      <c r="BY79" s="973"/>
      <c r="BZ79" s="973"/>
      <c r="CA79" s="973"/>
      <c r="CB79" s="973"/>
      <c r="CC79" s="973"/>
      <c r="CD79" s="973"/>
      <c r="CE79" s="973"/>
      <c r="CF79" s="973"/>
      <c r="CG79" s="982"/>
      <c r="CH79" s="983"/>
      <c r="CI79" s="984"/>
      <c r="CJ79" s="984"/>
      <c r="CK79" s="984"/>
      <c r="CL79" s="985"/>
      <c r="CM79" s="983"/>
      <c r="CN79" s="984"/>
      <c r="CO79" s="984"/>
      <c r="CP79" s="984"/>
      <c r="CQ79" s="985"/>
      <c r="CR79" s="983"/>
      <c r="CS79" s="984"/>
      <c r="CT79" s="984"/>
      <c r="CU79" s="984"/>
      <c r="CV79" s="985"/>
      <c r="CW79" s="983"/>
      <c r="CX79" s="984"/>
      <c r="CY79" s="984"/>
      <c r="CZ79" s="984"/>
      <c r="DA79" s="985"/>
      <c r="DB79" s="983"/>
      <c r="DC79" s="984"/>
      <c r="DD79" s="984"/>
      <c r="DE79" s="984"/>
      <c r="DF79" s="985"/>
      <c r="DG79" s="983"/>
      <c r="DH79" s="984"/>
      <c r="DI79" s="984"/>
      <c r="DJ79" s="984"/>
      <c r="DK79" s="985"/>
      <c r="DL79" s="983"/>
      <c r="DM79" s="984"/>
      <c r="DN79" s="984"/>
      <c r="DO79" s="984"/>
      <c r="DP79" s="985"/>
      <c r="DQ79" s="983"/>
      <c r="DR79" s="984"/>
      <c r="DS79" s="984"/>
      <c r="DT79" s="984"/>
      <c r="DU79" s="985"/>
      <c r="DV79" s="972"/>
      <c r="DW79" s="973"/>
      <c r="DX79" s="973"/>
      <c r="DY79" s="973"/>
      <c r="DZ79" s="974"/>
      <c r="EA79" s="212"/>
    </row>
    <row r="80" spans="1:131" ht="26.25" customHeight="1" x14ac:dyDescent="0.2">
      <c r="A80" s="221">
        <v>13</v>
      </c>
      <c r="B80" s="1001"/>
      <c r="C80" s="1002"/>
      <c r="D80" s="1002"/>
      <c r="E80" s="1002"/>
      <c r="F80" s="1002"/>
      <c r="G80" s="1002"/>
      <c r="H80" s="1002"/>
      <c r="I80" s="1002"/>
      <c r="J80" s="1002"/>
      <c r="K80" s="1002"/>
      <c r="L80" s="1002"/>
      <c r="M80" s="1002"/>
      <c r="N80" s="1002"/>
      <c r="O80" s="1002"/>
      <c r="P80" s="1003"/>
      <c r="Q80" s="1004"/>
      <c r="R80" s="998"/>
      <c r="S80" s="998"/>
      <c r="T80" s="998"/>
      <c r="U80" s="998"/>
      <c r="V80" s="998"/>
      <c r="W80" s="998"/>
      <c r="X80" s="998"/>
      <c r="Y80" s="998"/>
      <c r="Z80" s="998"/>
      <c r="AA80" s="998"/>
      <c r="AB80" s="998"/>
      <c r="AC80" s="998"/>
      <c r="AD80" s="998"/>
      <c r="AE80" s="998"/>
      <c r="AF80" s="998"/>
      <c r="AG80" s="998"/>
      <c r="AH80" s="998"/>
      <c r="AI80" s="998"/>
      <c r="AJ80" s="998"/>
      <c r="AK80" s="998"/>
      <c r="AL80" s="998"/>
      <c r="AM80" s="998"/>
      <c r="AN80" s="998"/>
      <c r="AO80" s="998"/>
      <c r="AP80" s="998"/>
      <c r="AQ80" s="998"/>
      <c r="AR80" s="998"/>
      <c r="AS80" s="998"/>
      <c r="AT80" s="998"/>
      <c r="AU80" s="998"/>
      <c r="AV80" s="998"/>
      <c r="AW80" s="998"/>
      <c r="AX80" s="998"/>
      <c r="AY80" s="998"/>
      <c r="AZ80" s="999"/>
      <c r="BA80" s="999"/>
      <c r="BB80" s="999"/>
      <c r="BC80" s="999"/>
      <c r="BD80" s="1000"/>
      <c r="BE80" s="224"/>
      <c r="BF80" s="224"/>
      <c r="BG80" s="224"/>
      <c r="BH80" s="224"/>
      <c r="BI80" s="224"/>
      <c r="BJ80" s="224"/>
      <c r="BK80" s="224"/>
      <c r="BL80" s="224"/>
      <c r="BM80" s="224"/>
      <c r="BN80" s="224"/>
      <c r="BO80" s="224"/>
      <c r="BP80" s="224"/>
      <c r="BQ80" s="221">
        <v>74</v>
      </c>
      <c r="BR80" s="226"/>
      <c r="BS80" s="972"/>
      <c r="BT80" s="973"/>
      <c r="BU80" s="973"/>
      <c r="BV80" s="973"/>
      <c r="BW80" s="973"/>
      <c r="BX80" s="973"/>
      <c r="BY80" s="973"/>
      <c r="BZ80" s="973"/>
      <c r="CA80" s="973"/>
      <c r="CB80" s="973"/>
      <c r="CC80" s="973"/>
      <c r="CD80" s="973"/>
      <c r="CE80" s="973"/>
      <c r="CF80" s="973"/>
      <c r="CG80" s="982"/>
      <c r="CH80" s="983"/>
      <c r="CI80" s="984"/>
      <c r="CJ80" s="984"/>
      <c r="CK80" s="984"/>
      <c r="CL80" s="985"/>
      <c r="CM80" s="983"/>
      <c r="CN80" s="984"/>
      <c r="CO80" s="984"/>
      <c r="CP80" s="984"/>
      <c r="CQ80" s="985"/>
      <c r="CR80" s="983"/>
      <c r="CS80" s="984"/>
      <c r="CT80" s="984"/>
      <c r="CU80" s="984"/>
      <c r="CV80" s="985"/>
      <c r="CW80" s="983"/>
      <c r="CX80" s="984"/>
      <c r="CY80" s="984"/>
      <c r="CZ80" s="984"/>
      <c r="DA80" s="985"/>
      <c r="DB80" s="983"/>
      <c r="DC80" s="984"/>
      <c r="DD80" s="984"/>
      <c r="DE80" s="984"/>
      <c r="DF80" s="985"/>
      <c r="DG80" s="983"/>
      <c r="DH80" s="984"/>
      <c r="DI80" s="984"/>
      <c r="DJ80" s="984"/>
      <c r="DK80" s="985"/>
      <c r="DL80" s="983"/>
      <c r="DM80" s="984"/>
      <c r="DN80" s="984"/>
      <c r="DO80" s="984"/>
      <c r="DP80" s="985"/>
      <c r="DQ80" s="983"/>
      <c r="DR80" s="984"/>
      <c r="DS80" s="984"/>
      <c r="DT80" s="984"/>
      <c r="DU80" s="985"/>
      <c r="DV80" s="972"/>
      <c r="DW80" s="973"/>
      <c r="DX80" s="973"/>
      <c r="DY80" s="973"/>
      <c r="DZ80" s="974"/>
      <c r="EA80" s="212"/>
    </row>
    <row r="81" spans="1:131" ht="26.25" customHeight="1" x14ac:dyDescent="0.2">
      <c r="A81" s="221">
        <v>14</v>
      </c>
      <c r="B81" s="1001"/>
      <c r="C81" s="1002"/>
      <c r="D81" s="1002"/>
      <c r="E81" s="1002"/>
      <c r="F81" s="1002"/>
      <c r="G81" s="1002"/>
      <c r="H81" s="1002"/>
      <c r="I81" s="1002"/>
      <c r="J81" s="1002"/>
      <c r="K81" s="1002"/>
      <c r="L81" s="1002"/>
      <c r="M81" s="1002"/>
      <c r="N81" s="1002"/>
      <c r="O81" s="1002"/>
      <c r="P81" s="1003"/>
      <c r="Q81" s="1004"/>
      <c r="R81" s="998"/>
      <c r="S81" s="998"/>
      <c r="T81" s="998"/>
      <c r="U81" s="998"/>
      <c r="V81" s="998"/>
      <c r="W81" s="998"/>
      <c r="X81" s="998"/>
      <c r="Y81" s="998"/>
      <c r="Z81" s="998"/>
      <c r="AA81" s="998"/>
      <c r="AB81" s="998"/>
      <c r="AC81" s="998"/>
      <c r="AD81" s="998"/>
      <c r="AE81" s="998"/>
      <c r="AF81" s="998"/>
      <c r="AG81" s="998"/>
      <c r="AH81" s="998"/>
      <c r="AI81" s="998"/>
      <c r="AJ81" s="998"/>
      <c r="AK81" s="998"/>
      <c r="AL81" s="998"/>
      <c r="AM81" s="998"/>
      <c r="AN81" s="998"/>
      <c r="AO81" s="998"/>
      <c r="AP81" s="998"/>
      <c r="AQ81" s="998"/>
      <c r="AR81" s="998"/>
      <c r="AS81" s="998"/>
      <c r="AT81" s="998"/>
      <c r="AU81" s="998"/>
      <c r="AV81" s="998"/>
      <c r="AW81" s="998"/>
      <c r="AX81" s="998"/>
      <c r="AY81" s="998"/>
      <c r="AZ81" s="999"/>
      <c r="BA81" s="999"/>
      <c r="BB81" s="999"/>
      <c r="BC81" s="999"/>
      <c r="BD81" s="1000"/>
      <c r="BE81" s="224"/>
      <c r="BF81" s="224"/>
      <c r="BG81" s="224"/>
      <c r="BH81" s="224"/>
      <c r="BI81" s="224"/>
      <c r="BJ81" s="224"/>
      <c r="BK81" s="224"/>
      <c r="BL81" s="224"/>
      <c r="BM81" s="224"/>
      <c r="BN81" s="224"/>
      <c r="BO81" s="224"/>
      <c r="BP81" s="224"/>
      <c r="BQ81" s="221">
        <v>75</v>
      </c>
      <c r="BR81" s="226"/>
      <c r="BS81" s="972"/>
      <c r="BT81" s="973"/>
      <c r="BU81" s="973"/>
      <c r="BV81" s="973"/>
      <c r="BW81" s="973"/>
      <c r="BX81" s="973"/>
      <c r="BY81" s="973"/>
      <c r="BZ81" s="973"/>
      <c r="CA81" s="973"/>
      <c r="CB81" s="973"/>
      <c r="CC81" s="973"/>
      <c r="CD81" s="973"/>
      <c r="CE81" s="973"/>
      <c r="CF81" s="973"/>
      <c r="CG81" s="982"/>
      <c r="CH81" s="983"/>
      <c r="CI81" s="984"/>
      <c r="CJ81" s="984"/>
      <c r="CK81" s="984"/>
      <c r="CL81" s="985"/>
      <c r="CM81" s="983"/>
      <c r="CN81" s="984"/>
      <c r="CO81" s="984"/>
      <c r="CP81" s="984"/>
      <c r="CQ81" s="985"/>
      <c r="CR81" s="983"/>
      <c r="CS81" s="984"/>
      <c r="CT81" s="984"/>
      <c r="CU81" s="984"/>
      <c r="CV81" s="985"/>
      <c r="CW81" s="983"/>
      <c r="CX81" s="984"/>
      <c r="CY81" s="984"/>
      <c r="CZ81" s="984"/>
      <c r="DA81" s="985"/>
      <c r="DB81" s="983"/>
      <c r="DC81" s="984"/>
      <c r="DD81" s="984"/>
      <c r="DE81" s="984"/>
      <c r="DF81" s="985"/>
      <c r="DG81" s="983"/>
      <c r="DH81" s="984"/>
      <c r="DI81" s="984"/>
      <c r="DJ81" s="984"/>
      <c r="DK81" s="985"/>
      <c r="DL81" s="983"/>
      <c r="DM81" s="984"/>
      <c r="DN81" s="984"/>
      <c r="DO81" s="984"/>
      <c r="DP81" s="985"/>
      <c r="DQ81" s="983"/>
      <c r="DR81" s="984"/>
      <c r="DS81" s="984"/>
      <c r="DT81" s="984"/>
      <c r="DU81" s="985"/>
      <c r="DV81" s="972"/>
      <c r="DW81" s="973"/>
      <c r="DX81" s="973"/>
      <c r="DY81" s="973"/>
      <c r="DZ81" s="974"/>
      <c r="EA81" s="212"/>
    </row>
    <row r="82" spans="1:131" ht="26.25" customHeight="1" x14ac:dyDescent="0.2">
      <c r="A82" s="221">
        <v>15</v>
      </c>
      <c r="B82" s="1001"/>
      <c r="C82" s="1002"/>
      <c r="D82" s="1002"/>
      <c r="E82" s="1002"/>
      <c r="F82" s="1002"/>
      <c r="G82" s="1002"/>
      <c r="H82" s="1002"/>
      <c r="I82" s="1002"/>
      <c r="J82" s="1002"/>
      <c r="K82" s="1002"/>
      <c r="L82" s="1002"/>
      <c r="M82" s="1002"/>
      <c r="N82" s="1002"/>
      <c r="O82" s="1002"/>
      <c r="P82" s="1003"/>
      <c r="Q82" s="1004"/>
      <c r="R82" s="998"/>
      <c r="S82" s="998"/>
      <c r="T82" s="998"/>
      <c r="U82" s="998"/>
      <c r="V82" s="998"/>
      <c r="W82" s="998"/>
      <c r="X82" s="998"/>
      <c r="Y82" s="998"/>
      <c r="Z82" s="998"/>
      <c r="AA82" s="998"/>
      <c r="AB82" s="998"/>
      <c r="AC82" s="998"/>
      <c r="AD82" s="998"/>
      <c r="AE82" s="998"/>
      <c r="AF82" s="998"/>
      <c r="AG82" s="998"/>
      <c r="AH82" s="998"/>
      <c r="AI82" s="998"/>
      <c r="AJ82" s="998"/>
      <c r="AK82" s="998"/>
      <c r="AL82" s="998"/>
      <c r="AM82" s="998"/>
      <c r="AN82" s="998"/>
      <c r="AO82" s="998"/>
      <c r="AP82" s="998"/>
      <c r="AQ82" s="998"/>
      <c r="AR82" s="998"/>
      <c r="AS82" s="998"/>
      <c r="AT82" s="998"/>
      <c r="AU82" s="998"/>
      <c r="AV82" s="998"/>
      <c r="AW82" s="998"/>
      <c r="AX82" s="998"/>
      <c r="AY82" s="998"/>
      <c r="AZ82" s="999"/>
      <c r="BA82" s="999"/>
      <c r="BB82" s="999"/>
      <c r="BC82" s="999"/>
      <c r="BD82" s="1000"/>
      <c r="BE82" s="224"/>
      <c r="BF82" s="224"/>
      <c r="BG82" s="224"/>
      <c r="BH82" s="224"/>
      <c r="BI82" s="224"/>
      <c r="BJ82" s="224"/>
      <c r="BK82" s="224"/>
      <c r="BL82" s="224"/>
      <c r="BM82" s="224"/>
      <c r="BN82" s="224"/>
      <c r="BO82" s="224"/>
      <c r="BP82" s="224"/>
      <c r="BQ82" s="221">
        <v>76</v>
      </c>
      <c r="BR82" s="226"/>
      <c r="BS82" s="972"/>
      <c r="BT82" s="973"/>
      <c r="BU82" s="973"/>
      <c r="BV82" s="973"/>
      <c r="BW82" s="973"/>
      <c r="BX82" s="973"/>
      <c r="BY82" s="973"/>
      <c r="BZ82" s="973"/>
      <c r="CA82" s="973"/>
      <c r="CB82" s="973"/>
      <c r="CC82" s="973"/>
      <c r="CD82" s="973"/>
      <c r="CE82" s="973"/>
      <c r="CF82" s="973"/>
      <c r="CG82" s="982"/>
      <c r="CH82" s="983"/>
      <c r="CI82" s="984"/>
      <c r="CJ82" s="984"/>
      <c r="CK82" s="984"/>
      <c r="CL82" s="985"/>
      <c r="CM82" s="983"/>
      <c r="CN82" s="984"/>
      <c r="CO82" s="984"/>
      <c r="CP82" s="984"/>
      <c r="CQ82" s="985"/>
      <c r="CR82" s="983"/>
      <c r="CS82" s="984"/>
      <c r="CT82" s="984"/>
      <c r="CU82" s="984"/>
      <c r="CV82" s="985"/>
      <c r="CW82" s="983"/>
      <c r="CX82" s="984"/>
      <c r="CY82" s="984"/>
      <c r="CZ82" s="984"/>
      <c r="DA82" s="985"/>
      <c r="DB82" s="983"/>
      <c r="DC82" s="984"/>
      <c r="DD82" s="984"/>
      <c r="DE82" s="984"/>
      <c r="DF82" s="985"/>
      <c r="DG82" s="983"/>
      <c r="DH82" s="984"/>
      <c r="DI82" s="984"/>
      <c r="DJ82" s="984"/>
      <c r="DK82" s="985"/>
      <c r="DL82" s="983"/>
      <c r="DM82" s="984"/>
      <c r="DN82" s="984"/>
      <c r="DO82" s="984"/>
      <c r="DP82" s="985"/>
      <c r="DQ82" s="983"/>
      <c r="DR82" s="984"/>
      <c r="DS82" s="984"/>
      <c r="DT82" s="984"/>
      <c r="DU82" s="985"/>
      <c r="DV82" s="972"/>
      <c r="DW82" s="973"/>
      <c r="DX82" s="973"/>
      <c r="DY82" s="973"/>
      <c r="DZ82" s="974"/>
      <c r="EA82" s="212"/>
    </row>
    <row r="83" spans="1:131" ht="26.25" customHeight="1" x14ac:dyDescent="0.2">
      <c r="A83" s="221">
        <v>16</v>
      </c>
      <c r="B83" s="1001"/>
      <c r="C83" s="1002"/>
      <c r="D83" s="1002"/>
      <c r="E83" s="1002"/>
      <c r="F83" s="1002"/>
      <c r="G83" s="1002"/>
      <c r="H83" s="1002"/>
      <c r="I83" s="1002"/>
      <c r="J83" s="1002"/>
      <c r="K83" s="1002"/>
      <c r="L83" s="1002"/>
      <c r="M83" s="1002"/>
      <c r="N83" s="1002"/>
      <c r="O83" s="1002"/>
      <c r="P83" s="1003"/>
      <c r="Q83" s="1004"/>
      <c r="R83" s="998"/>
      <c r="S83" s="998"/>
      <c r="T83" s="998"/>
      <c r="U83" s="998"/>
      <c r="V83" s="998"/>
      <c r="W83" s="998"/>
      <c r="X83" s="998"/>
      <c r="Y83" s="998"/>
      <c r="Z83" s="998"/>
      <c r="AA83" s="998"/>
      <c r="AB83" s="998"/>
      <c r="AC83" s="998"/>
      <c r="AD83" s="998"/>
      <c r="AE83" s="998"/>
      <c r="AF83" s="998"/>
      <c r="AG83" s="998"/>
      <c r="AH83" s="998"/>
      <c r="AI83" s="998"/>
      <c r="AJ83" s="998"/>
      <c r="AK83" s="998"/>
      <c r="AL83" s="998"/>
      <c r="AM83" s="998"/>
      <c r="AN83" s="998"/>
      <c r="AO83" s="998"/>
      <c r="AP83" s="998"/>
      <c r="AQ83" s="998"/>
      <c r="AR83" s="998"/>
      <c r="AS83" s="998"/>
      <c r="AT83" s="998"/>
      <c r="AU83" s="998"/>
      <c r="AV83" s="998"/>
      <c r="AW83" s="998"/>
      <c r="AX83" s="998"/>
      <c r="AY83" s="998"/>
      <c r="AZ83" s="999"/>
      <c r="BA83" s="999"/>
      <c r="BB83" s="999"/>
      <c r="BC83" s="999"/>
      <c r="BD83" s="1000"/>
      <c r="BE83" s="224"/>
      <c r="BF83" s="224"/>
      <c r="BG83" s="224"/>
      <c r="BH83" s="224"/>
      <c r="BI83" s="224"/>
      <c r="BJ83" s="224"/>
      <c r="BK83" s="224"/>
      <c r="BL83" s="224"/>
      <c r="BM83" s="224"/>
      <c r="BN83" s="224"/>
      <c r="BO83" s="224"/>
      <c r="BP83" s="224"/>
      <c r="BQ83" s="221">
        <v>77</v>
      </c>
      <c r="BR83" s="226"/>
      <c r="BS83" s="972"/>
      <c r="BT83" s="973"/>
      <c r="BU83" s="973"/>
      <c r="BV83" s="973"/>
      <c r="BW83" s="973"/>
      <c r="BX83" s="973"/>
      <c r="BY83" s="973"/>
      <c r="BZ83" s="973"/>
      <c r="CA83" s="973"/>
      <c r="CB83" s="973"/>
      <c r="CC83" s="973"/>
      <c r="CD83" s="973"/>
      <c r="CE83" s="973"/>
      <c r="CF83" s="973"/>
      <c r="CG83" s="982"/>
      <c r="CH83" s="983"/>
      <c r="CI83" s="984"/>
      <c r="CJ83" s="984"/>
      <c r="CK83" s="984"/>
      <c r="CL83" s="985"/>
      <c r="CM83" s="983"/>
      <c r="CN83" s="984"/>
      <c r="CO83" s="984"/>
      <c r="CP83" s="984"/>
      <c r="CQ83" s="985"/>
      <c r="CR83" s="983"/>
      <c r="CS83" s="984"/>
      <c r="CT83" s="984"/>
      <c r="CU83" s="984"/>
      <c r="CV83" s="985"/>
      <c r="CW83" s="983"/>
      <c r="CX83" s="984"/>
      <c r="CY83" s="984"/>
      <c r="CZ83" s="984"/>
      <c r="DA83" s="985"/>
      <c r="DB83" s="983"/>
      <c r="DC83" s="984"/>
      <c r="DD83" s="984"/>
      <c r="DE83" s="984"/>
      <c r="DF83" s="985"/>
      <c r="DG83" s="983"/>
      <c r="DH83" s="984"/>
      <c r="DI83" s="984"/>
      <c r="DJ83" s="984"/>
      <c r="DK83" s="985"/>
      <c r="DL83" s="983"/>
      <c r="DM83" s="984"/>
      <c r="DN83" s="984"/>
      <c r="DO83" s="984"/>
      <c r="DP83" s="985"/>
      <c r="DQ83" s="983"/>
      <c r="DR83" s="984"/>
      <c r="DS83" s="984"/>
      <c r="DT83" s="984"/>
      <c r="DU83" s="985"/>
      <c r="DV83" s="972"/>
      <c r="DW83" s="973"/>
      <c r="DX83" s="973"/>
      <c r="DY83" s="973"/>
      <c r="DZ83" s="974"/>
      <c r="EA83" s="212"/>
    </row>
    <row r="84" spans="1:131" ht="26.25" customHeight="1" x14ac:dyDescent="0.2">
      <c r="A84" s="221">
        <v>17</v>
      </c>
      <c r="B84" s="1001"/>
      <c r="C84" s="1002"/>
      <c r="D84" s="1002"/>
      <c r="E84" s="1002"/>
      <c r="F84" s="1002"/>
      <c r="G84" s="1002"/>
      <c r="H84" s="1002"/>
      <c r="I84" s="1002"/>
      <c r="J84" s="1002"/>
      <c r="K84" s="1002"/>
      <c r="L84" s="1002"/>
      <c r="M84" s="1002"/>
      <c r="N84" s="1002"/>
      <c r="O84" s="1002"/>
      <c r="P84" s="1003"/>
      <c r="Q84" s="1004"/>
      <c r="R84" s="998"/>
      <c r="S84" s="998"/>
      <c r="T84" s="998"/>
      <c r="U84" s="998"/>
      <c r="V84" s="998"/>
      <c r="W84" s="998"/>
      <c r="X84" s="998"/>
      <c r="Y84" s="998"/>
      <c r="Z84" s="998"/>
      <c r="AA84" s="998"/>
      <c r="AB84" s="998"/>
      <c r="AC84" s="998"/>
      <c r="AD84" s="998"/>
      <c r="AE84" s="998"/>
      <c r="AF84" s="998"/>
      <c r="AG84" s="998"/>
      <c r="AH84" s="998"/>
      <c r="AI84" s="998"/>
      <c r="AJ84" s="998"/>
      <c r="AK84" s="998"/>
      <c r="AL84" s="998"/>
      <c r="AM84" s="998"/>
      <c r="AN84" s="998"/>
      <c r="AO84" s="998"/>
      <c r="AP84" s="998"/>
      <c r="AQ84" s="998"/>
      <c r="AR84" s="998"/>
      <c r="AS84" s="998"/>
      <c r="AT84" s="998"/>
      <c r="AU84" s="998"/>
      <c r="AV84" s="998"/>
      <c r="AW84" s="998"/>
      <c r="AX84" s="998"/>
      <c r="AY84" s="998"/>
      <c r="AZ84" s="999"/>
      <c r="BA84" s="999"/>
      <c r="BB84" s="999"/>
      <c r="BC84" s="999"/>
      <c r="BD84" s="1000"/>
      <c r="BE84" s="224"/>
      <c r="BF84" s="224"/>
      <c r="BG84" s="224"/>
      <c r="BH84" s="224"/>
      <c r="BI84" s="224"/>
      <c r="BJ84" s="224"/>
      <c r="BK84" s="224"/>
      <c r="BL84" s="224"/>
      <c r="BM84" s="224"/>
      <c r="BN84" s="224"/>
      <c r="BO84" s="224"/>
      <c r="BP84" s="224"/>
      <c r="BQ84" s="221">
        <v>78</v>
      </c>
      <c r="BR84" s="226"/>
      <c r="BS84" s="972"/>
      <c r="BT84" s="973"/>
      <c r="BU84" s="973"/>
      <c r="BV84" s="973"/>
      <c r="BW84" s="973"/>
      <c r="BX84" s="973"/>
      <c r="BY84" s="973"/>
      <c r="BZ84" s="973"/>
      <c r="CA84" s="973"/>
      <c r="CB84" s="973"/>
      <c r="CC84" s="973"/>
      <c r="CD84" s="973"/>
      <c r="CE84" s="973"/>
      <c r="CF84" s="973"/>
      <c r="CG84" s="982"/>
      <c r="CH84" s="983"/>
      <c r="CI84" s="984"/>
      <c r="CJ84" s="984"/>
      <c r="CK84" s="984"/>
      <c r="CL84" s="985"/>
      <c r="CM84" s="983"/>
      <c r="CN84" s="984"/>
      <c r="CO84" s="984"/>
      <c r="CP84" s="984"/>
      <c r="CQ84" s="985"/>
      <c r="CR84" s="983"/>
      <c r="CS84" s="984"/>
      <c r="CT84" s="984"/>
      <c r="CU84" s="984"/>
      <c r="CV84" s="985"/>
      <c r="CW84" s="983"/>
      <c r="CX84" s="984"/>
      <c r="CY84" s="984"/>
      <c r="CZ84" s="984"/>
      <c r="DA84" s="985"/>
      <c r="DB84" s="983"/>
      <c r="DC84" s="984"/>
      <c r="DD84" s="984"/>
      <c r="DE84" s="984"/>
      <c r="DF84" s="985"/>
      <c r="DG84" s="983"/>
      <c r="DH84" s="984"/>
      <c r="DI84" s="984"/>
      <c r="DJ84" s="984"/>
      <c r="DK84" s="985"/>
      <c r="DL84" s="983"/>
      <c r="DM84" s="984"/>
      <c r="DN84" s="984"/>
      <c r="DO84" s="984"/>
      <c r="DP84" s="985"/>
      <c r="DQ84" s="983"/>
      <c r="DR84" s="984"/>
      <c r="DS84" s="984"/>
      <c r="DT84" s="984"/>
      <c r="DU84" s="985"/>
      <c r="DV84" s="972"/>
      <c r="DW84" s="973"/>
      <c r="DX84" s="973"/>
      <c r="DY84" s="973"/>
      <c r="DZ84" s="974"/>
      <c r="EA84" s="212"/>
    </row>
    <row r="85" spans="1:131" ht="26.25" customHeight="1" x14ac:dyDescent="0.2">
      <c r="A85" s="221">
        <v>18</v>
      </c>
      <c r="B85" s="1001"/>
      <c r="C85" s="1002"/>
      <c r="D85" s="1002"/>
      <c r="E85" s="1002"/>
      <c r="F85" s="1002"/>
      <c r="G85" s="1002"/>
      <c r="H85" s="1002"/>
      <c r="I85" s="1002"/>
      <c r="J85" s="1002"/>
      <c r="K85" s="1002"/>
      <c r="L85" s="1002"/>
      <c r="M85" s="1002"/>
      <c r="N85" s="1002"/>
      <c r="O85" s="1002"/>
      <c r="P85" s="1003"/>
      <c r="Q85" s="1004"/>
      <c r="R85" s="998"/>
      <c r="S85" s="998"/>
      <c r="T85" s="998"/>
      <c r="U85" s="998"/>
      <c r="V85" s="998"/>
      <c r="W85" s="998"/>
      <c r="X85" s="998"/>
      <c r="Y85" s="998"/>
      <c r="Z85" s="998"/>
      <c r="AA85" s="998"/>
      <c r="AB85" s="998"/>
      <c r="AC85" s="998"/>
      <c r="AD85" s="998"/>
      <c r="AE85" s="998"/>
      <c r="AF85" s="998"/>
      <c r="AG85" s="998"/>
      <c r="AH85" s="998"/>
      <c r="AI85" s="998"/>
      <c r="AJ85" s="998"/>
      <c r="AK85" s="998"/>
      <c r="AL85" s="998"/>
      <c r="AM85" s="998"/>
      <c r="AN85" s="998"/>
      <c r="AO85" s="998"/>
      <c r="AP85" s="998"/>
      <c r="AQ85" s="998"/>
      <c r="AR85" s="998"/>
      <c r="AS85" s="998"/>
      <c r="AT85" s="998"/>
      <c r="AU85" s="998"/>
      <c r="AV85" s="998"/>
      <c r="AW85" s="998"/>
      <c r="AX85" s="998"/>
      <c r="AY85" s="998"/>
      <c r="AZ85" s="999"/>
      <c r="BA85" s="999"/>
      <c r="BB85" s="999"/>
      <c r="BC85" s="999"/>
      <c r="BD85" s="1000"/>
      <c r="BE85" s="224"/>
      <c r="BF85" s="224"/>
      <c r="BG85" s="224"/>
      <c r="BH85" s="224"/>
      <c r="BI85" s="224"/>
      <c r="BJ85" s="224"/>
      <c r="BK85" s="224"/>
      <c r="BL85" s="224"/>
      <c r="BM85" s="224"/>
      <c r="BN85" s="224"/>
      <c r="BO85" s="224"/>
      <c r="BP85" s="224"/>
      <c r="BQ85" s="221">
        <v>79</v>
      </c>
      <c r="BR85" s="226"/>
      <c r="BS85" s="972"/>
      <c r="BT85" s="973"/>
      <c r="BU85" s="973"/>
      <c r="BV85" s="973"/>
      <c r="BW85" s="973"/>
      <c r="BX85" s="973"/>
      <c r="BY85" s="973"/>
      <c r="BZ85" s="973"/>
      <c r="CA85" s="973"/>
      <c r="CB85" s="973"/>
      <c r="CC85" s="973"/>
      <c r="CD85" s="973"/>
      <c r="CE85" s="973"/>
      <c r="CF85" s="973"/>
      <c r="CG85" s="982"/>
      <c r="CH85" s="983"/>
      <c r="CI85" s="984"/>
      <c r="CJ85" s="984"/>
      <c r="CK85" s="984"/>
      <c r="CL85" s="985"/>
      <c r="CM85" s="983"/>
      <c r="CN85" s="984"/>
      <c r="CO85" s="984"/>
      <c r="CP85" s="984"/>
      <c r="CQ85" s="985"/>
      <c r="CR85" s="983"/>
      <c r="CS85" s="984"/>
      <c r="CT85" s="984"/>
      <c r="CU85" s="984"/>
      <c r="CV85" s="985"/>
      <c r="CW85" s="983"/>
      <c r="CX85" s="984"/>
      <c r="CY85" s="984"/>
      <c r="CZ85" s="984"/>
      <c r="DA85" s="985"/>
      <c r="DB85" s="983"/>
      <c r="DC85" s="984"/>
      <c r="DD85" s="984"/>
      <c r="DE85" s="984"/>
      <c r="DF85" s="985"/>
      <c r="DG85" s="983"/>
      <c r="DH85" s="984"/>
      <c r="DI85" s="984"/>
      <c r="DJ85" s="984"/>
      <c r="DK85" s="985"/>
      <c r="DL85" s="983"/>
      <c r="DM85" s="984"/>
      <c r="DN85" s="984"/>
      <c r="DO85" s="984"/>
      <c r="DP85" s="985"/>
      <c r="DQ85" s="983"/>
      <c r="DR85" s="984"/>
      <c r="DS85" s="984"/>
      <c r="DT85" s="984"/>
      <c r="DU85" s="985"/>
      <c r="DV85" s="972"/>
      <c r="DW85" s="973"/>
      <c r="DX85" s="973"/>
      <c r="DY85" s="973"/>
      <c r="DZ85" s="974"/>
      <c r="EA85" s="212"/>
    </row>
    <row r="86" spans="1:131" ht="26.25" customHeight="1" x14ac:dyDescent="0.2">
      <c r="A86" s="221">
        <v>19</v>
      </c>
      <c r="B86" s="1001"/>
      <c r="C86" s="1002"/>
      <c r="D86" s="1002"/>
      <c r="E86" s="1002"/>
      <c r="F86" s="1002"/>
      <c r="G86" s="1002"/>
      <c r="H86" s="1002"/>
      <c r="I86" s="1002"/>
      <c r="J86" s="1002"/>
      <c r="K86" s="1002"/>
      <c r="L86" s="1002"/>
      <c r="M86" s="1002"/>
      <c r="N86" s="1002"/>
      <c r="O86" s="1002"/>
      <c r="P86" s="1003"/>
      <c r="Q86" s="1004"/>
      <c r="R86" s="998"/>
      <c r="S86" s="998"/>
      <c r="T86" s="998"/>
      <c r="U86" s="998"/>
      <c r="V86" s="998"/>
      <c r="W86" s="998"/>
      <c r="X86" s="998"/>
      <c r="Y86" s="998"/>
      <c r="Z86" s="998"/>
      <c r="AA86" s="998"/>
      <c r="AB86" s="998"/>
      <c r="AC86" s="998"/>
      <c r="AD86" s="998"/>
      <c r="AE86" s="998"/>
      <c r="AF86" s="998"/>
      <c r="AG86" s="998"/>
      <c r="AH86" s="998"/>
      <c r="AI86" s="998"/>
      <c r="AJ86" s="998"/>
      <c r="AK86" s="998"/>
      <c r="AL86" s="998"/>
      <c r="AM86" s="998"/>
      <c r="AN86" s="998"/>
      <c r="AO86" s="998"/>
      <c r="AP86" s="998"/>
      <c r="AQ86" s="998"/>
      <c r="AR86" s="998"/>
      <c r="AS86" s="998"/>
      <c r="AT86" s="998"/>
      <c r="AU86" s="998"/>
      <c r="AV86" s="998"/>
      <c r="AW86" s="998"/>
      <c r="AX86" s="998"/>
      <c r="AY86" s="998"/>
      <c r="AZ86" s="999"/>
      <c r="BA86" s="999"/>
      <c r="BB86" s="999"/>
      <c r="BC86" s="999"/>
      <c r="BD86" s="1000"/>
      <c r="BE86" s="224"/>
      <c r="BF86" s="224"/>
      <c r="BG86" s="224"/>
      <c r="BH86" s="224"/>
      <c r="BI86" s="224"/>
      <c r="BJ86" s="224"/>
      <c r="BK86" s="224"/>
      <c r="BL86" s="224"/>
      <c r="BM86" s="224"/>
      <c r="BN86" s="224"/>
      <c r="BO86" s="224"/>
      <c r="BP86" s="224"/>
      <c r="BQ86" s="221">
        <v>80</v>
      </c>
      <c r="BR86" s="226"/>
      <c r="BS86" s="972"/>
      <c r="BT86" s="973"/>
      <c r="BU86" s="973"/>
      <c r="BV86" s="973"/>
      <c r="BW86" s="973"/>
      <c r="BX86" s="973"/>
      <c r="BY86" s="973"/>
      <c r="BZ86" s="973"/>
      <c r="CA86" s="973"/>
      <c r="CB86" s="973"/>
      <c r="CC86" s="973"/>
      <c r="CD86" s="973"/>
      <c r="CE86" s="973"/>
      <c r="CF86" s="973"/>
      <c r="CG86" s="982"/>
      <c r="CH86" s="983"/>
      <c r="CI86" s="984"/>
      <c r="CJ86" s="984"/>
      <c r="CK86" s="984"/>
      <c r="CL86" s="985"/>
      <c r="CM86" s="983"/>
      <c r="CN86" s="984"/>
      <c r="CO86" s="984"/>
      <c r="CP86" s="984"/>
      <c r="CQ86" s="985"/>
      <c r="CR86" s="983"/>
      <c r="CS86" s="984"/>
      <c r="CT86" s="984"/>
      <c r="CU86" s="984"/>
      <c r="CV86" s="985"/>
      <c r="CW86" s="983"/>
      <c r="CX86" s="984"/>
      <c r="CY86" s="984"/>
      <c r="CZ86" s="984"/>
      <c r="DA86" s="985"/>
      <c r="DB86" s="983"/>
      <c r="DC86" s="984"/>
      <c r="DD86" s="984"/>
      <c r="DE86" s="984"/>
      <c r="DF86" s="985"/>
      <c r="DG86" s="983"/>
      <c r="DH86" s="984"/>
      <c r="DI86" s="984"/>
      <c r="DJ86" s="984"/>
      <c r="DK86" s="985"/>
      <c r="DL86" s="983"/>
      <c r="DM86" s="984"/>
      <c r="DN86" s="984"/>
      <c r="DO86" s="984"/>
      <c r="DP86" s="985"/>
      <c r="DQ86" s="983"/>
      <c r="DR86" s="984"/>
      <c r="DS86" s="984"/>
      <c r="DT86" s="984"/>
      <c r="DU86" s="985"/>
      <c r="DV86" s="972"/>
      <c r="DW86" s="973"/>
      <c r="DX86" s="973"/>
      <c r="DY86" s="973"/>
      <c r="DZ86" s="974"/>
      <c r="EA86" s="212"/>
    </row>
    <row r="87" spans="1:131" ht="26.25" customHeight="1" x14ac:dyDescent="0.2">
      <c r="A87" s="227">
        <v>20</v>
      </c>
      <c r="B87" s="991"/>
      <c r="C87" s="992"/>
      <c r="D87" s="992"/>
      <c r="E87" s="992"/>
      <c r="F87" s="992"/>
      <c r="G87" s="992"/>
      <c r="H87" s="992"/>
      <c r="I87" s="992"/>
      <c r="J87" s="992"/>
      <c r="K87" s="992"/>
      <c r="L87" s="992"/>
      <c r="M87" s="992"/>
      <c r="N87" s="992"/>
      <c r="O87" s="992"/>
      <c r="P87" s="993"/>
      <c r="Q87" s="994"/>
      <c r="R87" s="995"/>
      <c r="S87" s="995"/>
      <c r="T87" s="995"/>
      <c r="U87" s="995"/>
      <c r="V87" s="995"/>
      <c r="W87" s="995"/>
      <c r="X87" s="995"/>
      <c r="Y87" s="995"/>
      <c r="Z87" s="995"/>
      <c r="AA87" s="995"/>
      <c r="AB87" s="995"/>
      <c r="AC87" s="995"/>
      <c r="AD87" s="995"/>
      <c r="AE87" s="995"/>
      <c r="AF87" s="995"/>
      <c r="AG87" s="995"/>
      <c r="AH87" s="995"/>
      <c r="AI87" s="995"/>
      <c r="AJ87" s="995"/>
      <c r="AK87" s="995"/>
      <c r="AL87" s="995"/>
      <c r="AM87" s="995"/>
      <c r="AN87" s="995"/>
      <c r="AO87" s="995"/>
      <c r="AP87" s="995"/>
      <c r="AQ87" s="995"/>
      <c r="AR87" s="995"/>
      <c r="AS87" s="995"/>
      <c r="AT87" s="995"/>
      <c r="AU87" s="995"/>
      <c r="AV87" s="995"/>
      <c r="AW87" s="995"/>
      <c r="AX87" s="995"/>
      <c r="AY87" s="995"/>
      <c r="AZ87" s="996"/>
      <c r="BA87" s="996"/>
      <c r="BB87" s="996"/>
      <c r="BC87" s="996"/>
      <c r="BD87" s="997"/>
      <c r="BE87" s="224"/>
      <c r="BF87" s="224"/>
      <c r="BG87" s="224"/>
      <c r="BH87" s="224"/>
      <c r="BI87" s="224"/>
      <c r="BJ87" s="224"/>
      <c r="BK87" s="224"/>
      <c r="BL87" s="224"/>
      <c r="BM87" s="224"/>
      <c r="BN87" s="224"/>
      <c r="BO87" s="224"/>
      <c r="BP87" s="224"/>
      <c r="BQ87" s="221">
        <v>81</v>
      </c>
      <c r="BR87" s="226"/>
      <c r="BS87" s="972"/>
      <c r="BT87" s="973"/>
      <c r="BU87" s="973"/>
      <c r="BV87" s="973"/>
      <c r="BW87" s="973"/>
      <c r="BX87" s="973"/>
      <c r="BY87" s="973"/>
      <c r="BZ87" s="973"/>
      <c r="CA87" s="973"/>
      <c r="CB87" s="973"/>
      <c r="CC87" s="973"/>
      <c r="CD87" s="973"/>
      <c r="CE87" s="973"/>
      <c r="CF87" s="973"/>
      <c r="CG87" s="982"/>
      <c r="CH87" s="983"/>
      <c r="CI87" s="984"/>
      <c r="CJ87" s="984"/>
      <c r="CK87" s="984"/>
      <c r="CL87" s="985"/>
      <c r="CM87" s="983"/>
      <c r="CN87" s="984"/>
      <c r="CO87" s="984"/>
      <c r="CP87" s="984"/>
      <c r="CQ87" s="985"/>
      <c r="CR87" s="983"/>
      <c r="CS87" s="984"/>
      <c r="CT87" s="984"/>
      <c r="CU87" s="984"/>
      <c r="CV87" s="985"/>
      <c r="CW87" s="983"/>
      <c r="CX87" s="984"/>
      <c r="CY87" s="984"/>
      <c r="CZ87" s="984"/>
      <c r="DA87" s="985"/>
      <c r="DB87" s="983"/>
      <c r="DC87" s="984"/>
      <c r="DD87" s="984"/>
      <c r="DE87" s="984"/>
      <c r="DF87" s="985"/>
      <c r="DG87" s="983"/>
      <c r="DH87" s="984"/>
      <c r="DI87" s="984"/>
      <c r="DJ87" s="984"/>
      <c r="DK87" s="985"/>
      <c r="DL87" s="983"/>
      <c r="DM87" s="984"/>
      <c r="DN87" s="984"/>
      <c r="DO87" s="984"/>
      <c r="DP87" s="985"/>
      <c r="DQ87" s="983"/>
      <c r="DR87" s="984"/>
      <c r="DS87" s="984"/>
      <c r="DT87" s="984"/>
      <c r="DU87" s="985"/>
      <c r="DV87" s="972"/>
      <c r="DW87" s="973"/>
      <c r="DX87" s="973"/>
      <c r="DY87" s="973"/>
      <c r="DZ87" s="974"/>
      <c r="EA87" s="212"/>
    </row>
    <row r="88" spans="1:131" ht="26.25" customHeight="1" thickBot="1" x14ac:dyDescent="0.25">
      <c r="A88" s="223" t="s">
        <v>377</v>
      </c>
      <c r="B88" s="964" t="s">
        <v>400</v>
      </c>
      <c r="C88" s="965"/>
      <c r="D88" s="965"/>
      <c r="E88" s="965"/>
      <c r="F88" s="965"/>
      <c r="G88" s="965"/>
      <c r="H88" s="965"/>
      <c r="I88" s="965"/>
      <c r="J88" s="965"/>
      <c r="K88" s="965"/>
      <c r="L88" s="965"/>
      <c r="M88" s="965"/>
      <c r="N88" s="965"/>
      <c r="O88" s="965"/>
      <c r="P88" s="975"/>
      <c r="Q88" s="989"/>
      <c r="R88" s="990"/>
      <c r="S88" s="990"/>
      <c r="T88" s="990"/>
      <c r="U88" s="990"/>
      <c r="V88" s="990"/>
      <c r="W88" s="990"/>
      <c r="X88" s="990"/>
      <c r="Y88" s="990"/>
      <c r="Z88" s="990"/>
      <c r="AA88" s="990"/>
      <c r="AB88" s="990"/>
      <c r="AC88" s="990"/>
      <c r="AD88" s="990"/>
      <c r="AE88" s="990"/>
      <c r="AF88" s="986">
        <f>+SUM(AF68:AJ87)</f>
        <v>3863</v>
      </c>
      <c r="AG88" s="986"/>
      <c r="AH88" s="986"/>
      <c r="AI88" s="986"/>
      <c r="AJ88" s="986"/>
      <c r="AK88" s="990"/>
      <c r="AL88" s="990"/>
      <c r="AM88" s="990"/>
      <c r="AN88" s="990"/>
      <c r="AO88" s="990"/>
      <c r="AP88" s="986">
        <f>+SUM(AP68:AT87)</f>
        <v>1890</v>
      </c>
      <c r="AQ88" s="986"/>
      <c r="AR88" s="986"/>
      <c r="AS88" s="986"/>
      <c r="AT88" s="986"/>
      <c r="AU88" s="986">
        <f>+SUM(AU68:AY87)</f>
        <v>164</v>
      </c>
      <c r="AV88" s="986"/>
      <c r="AW88" s="986"/>
      <c r="AX88" s="986"/>
      <c r="AY88" s="986"/>
      <c r="AZ88" s="987"/>
      <c r="BA88" s="987"/>
      <c r="BB88" s="987"/>
      <c r="BC88" s="987"/>
      <c r="BD88" s="988"/>
      <c r="BE88" s="224"/>
      <c r="BF88" s="224"/>
      <c r="BG88" s="224"/>
      <c r="BH88" s="224"/>
      <c r="BI88" s="224"/>
      <c r="BJ88" s="224"/>
      <c r="BK88" s="224"/>
      <c r="BL88" s="224"/>
      <c r="BM88" s="224"/>
      <c r="BN88" s="224"/>
      <c r="BO88" s="224"/>
      <c r="BP88" s="224"/>
      <c r="BQ88" s="221">
        <v>82</v>
      </c>
      <c r="BR88" s="226"/>
      <c r="BS88" s="972"/>
      <c r="BT88" s="973"/>
      <c r="BU88" s="973"/>
      <c r="BV88" s="973"/>
      <c r="BW88" s="973"/>
      <c r="BX88" s="973"/>
      <c r="BY88" s="973"/>
      <c r="BZ88" s="973"/>
      <c r="CA88" s="973"/>
      <c r="CB88" s="973"/>
      <c r="CC88" s="973"/>
      <c r="CD88" s="973"/>
      <c r="CE88" s="973"/>
      <c r="CF88" s="973"/>
      <c r="CG88" s="982"/>
      <c r="CH88" s="983"/>
      <c r="CI88" s="984"/>
      <c r="CJ88" s="984"/>
      <c r="CK88" s="984"/>
      <c r="CL88" s="985"/>
      <c r="CM88" s="983"/>
      <c r="CN88" s="984"/>
      <c r="CO88" s="984"/>
      <c r="CP88" s="984"/>
      <c r="CQ88" s="985"/>
      <c r="CR88" s="983"/>
      <c r="CS88" s="984"/>
      <c r="CT88" s="984"/>
      <c r="CU88" s="984"/>
      <c r="CV88" s="985"/>
      <c r="CW88" s="983"/>
      <c r="CX88" s="984"/>
      <c r="CY88" s="984"/>
      <c r="CZ88" s="984"/>
      <c r="DA88" s="985"/>
      <c r="DB88" s="983"/>
      <c r="DC88" s="984"/>
      <c r="DD88" s="984"/>
      <c r="DE88" s="984"/>
      <c r="DF88" s="985"/>
      <c r="DG88" s="983"/>
      <c r="DH88" s="984"/>
      <c r="DI88" s="984"/>
      <c r="DJ88" s="984"/>
      <c r="DK88" s="985"/>
      <c r="DL88" s="983"/>
      <c r="DM88" s="984"/>
      <c r="DN88" s="984"/>
      <c r="DO88" s="984"/>
      <c r="DP88" s="985"/>
      <c r="DQ88" s="983"/>
      <c r="DR88" s="984"/>
      <c r="DS88" s="984"/>
      <c r="DT88" s="984"/>
      <c r="DU88" s="985"/>
      <c r="DV88" s="972"/>
      <c r="DW88" s="973"/>
      <c r="DX88" s="973"/>
      <c r="DY88" s="973"/>
      <c r="DZ88" s="9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72"/>
      <c r="BT89" s="973"/>
      <c r="BU89" s="973"/>
      <c r="BV89" s="973"/>
      <c r="BW89" s="973"/>
      <c r="BX89" s="973"/>
      <c r="BY89" s="973"/>
      <c r="BZ89" s="973"/>
      <c r="CA89" s="973"/>
      <c r="CB89" s="973"/>
      <c r="CC89" s="973"/>
      <c r="CD89" s="973"/>
      <c r="CE89" s="973"/>
      <c r="CF89" s="973"/>
      <c r="CG89" s="982"/>
      <c r="CH89" s="983"/>
      <c r="CI89" s="984"/>
      <c r="CJ89" s="984"/>
      <c r="CK89" s="984"/>
      <c r="CL89" s="985"/>
      <c r="CM89" s="983"/>
      <c r="CN89" s="984"/>
      <c r="CO89" s="984"/>
      <c r="CP89" s="984"/>
      <c r="CQ89" s="985"/>
      <c r="CR89" s="983"/>
      <c r="CS89" s="984"/>
      <c r="CT89" s="984"/>
      <c r="CU89" s="984"/>
      <c r="CV89" s="985"/>
      <c r="CW89" s="983"/>
      <c r="CX89" s="984"/>
      <c r="CY89" s="984"/>
      <c r="CZ89" s="984"/>
      <c r="DA89" s="985"/>
      <c r="DB89" s="983"/>
      <c r="DC89" s="984"/>
      <c r="DD89" s="984"/>
      <c r="DE89" s="984"/>
      <c r="DF89" s="985"/>
      <c r="DG89" s="983"/>
      <c r="DH89" s="984"/>
      <c r="DI89" s="984"/>
      <c r="DJ89" s="984"/>
      <c r="DK89" s="985"/>
      <c r="DL89" s="983"/>
      <c r="DM89" s="984"/>
      <c r="DN89" s="984"/>
      <c r="DO89" s="984"/>
      <c r="DP89" s="985"/>
      <c r="DQ89" s="983"/>
      <c r="DR89" s="984"/>
      <c r="DS89" s="984"/>
      <c r="DT89" s="984"/>
      <c r="DU89" s="985"/>
      <c r="DV89" s="972"/>
      <c r="DW89" s="973"/>
      <c r="DX89" s="973"/>
      <c r="DY89" s="973"/>
      <c r="DZ89" s="9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72"/>
      <c r="BT90" s="973"/>
      <c r="BU90" s="973"/>
      <c r="BV90" s="973"/>
      <c r="BW90" s="973"/>
      <c r="BX90" s="973"/>
      <c r="BY90" s="973"/>
      <c r="BZ90" s="973"/>
      <c r="CA90" s="973"/>
      <c r="CB90" s="973"/>
      <c r="CC90" s="973"/>
      <c r="CD90" s="973"/>
      <c r="CE90" s="973"/>
      <c r="CF90" s="973"/>
      <c r="CG90" s="982"/>
      <c r="CH90" s="983"/>
      <c r="CI90" s="984"/>
      <c r="CJ90" s="984"/>
      <c r="CK90" s="984"/>
      <c r="CL90" s="985"/>
      <c r="CM90" s="983"/>
      <c r="CN90" s="984"/>
      <c r="CO90" s="984"/>
      <c r="CP90" s="984"/>
      <c r="CQ90" s="985"/>
      <c r="CR90" s="983"/>
      <c r="CS90" s="984"/>
      <c r="CT90" s="984"/>
      <c r="CU90" s="984"/>
      <c r="CV90" s="985"/>
      <c r="CW90" s="983"/>
      <c r="CX90" s="984"/>
      <c r="CY90" s="984"/>
      <c r="CZ90" s="984"/>
      <c r="DA90" s="985"/>
      <c r="DB90" s="983"/>
      <c r="DC90" s="984"/>
      <c r="DD90" s="984"/>
      <c r="DE90" s="984"/>
      <c r="DF90" s="985"/>
      <c r="DG90" s="983"/>
      <c r="DH90" s="984"/>
      <c r="DI90" s="984"/>
      <c r="DJ90" s="984"/>
      <c r="DK90" s="985"/>
      <c r="DL90" s="983"/>
      <c r="DM90" s="984"/>
      <c r="DN90" s="984"/>
      <c r="DO90" s="984"/>
      <c r="DP90" s="985"/>
      <c r="DQ90" s="983"/>
      <c r="DR90" s="984"/>
      <c r="DS90" s="984"/>
      <c r="DT90" s="984"/>
      <c r="DU90" s="985"/>
      <c r="DV90" s="972"/>
      <c r="DW90" s="973"/>
      <c r="DX90" s="973"/>
      <c r="DY90" s="973"/>
      <c r="DZ90" s="9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72"/>
      <c r="BT91" s="973"/>
      <c r="BU91" s="973"/>
      <c r="BV91" s="973"/>
      <c r="BW91" s="973"/>
      <c r="BX91" s="973"/>
      <c r="BY91" s="973"/>
      <c r="BZ91" s="973"/>
      <c r="CA91" s="973"/>
      <c r="CB91" s="973"/>
      <c r="CC91" s="973"/>
      <c r="CD91" s="973"/>
      <c r="CE91" s="973"/>
      <c r="CF91" s="973"/>
      <c r="CG91" s="982"/>
      <c r="CH91" s="983"/>
      <c r="CI91" s="984"/>
      <c r="CJ91" s="984"/>
      <c r="CK91" s="984"/>
      <c r="CL91" s="985"/>
      <c r="CM91" s="983"/>
      <c r="CN91" s="984"/>
      <c r="CO91" s="984"/>
      <c r="CP91" s="984"/>
      <c r="CQ91" s="985"/>
      <c r="CR91" s="983"/>
      <c r="CS91" s="984"/>
      <c r="CT91" s="984"/>
      <c r="CU91" s="984"/>
      <c r="CV91" s="985"/>
      <c r="CW91" s="983"/>
      <c r="CX91" s="984"/>
      <c r="CY91" s="984"/>
      <c r="CZ91" s="984"/>
      <c r="DA91" s="985"/>
      <c r="DB91" s="983"/>
      <c r="DC91" s="984"/>
      <c r="DD91" s="984"/>
      <c r="DE91" s="984"/>
      <c r="DF91" s="985"/>
      <c r="DG91" s="983"/>
      <c r="DH91" s="984"/>
      <c r="DI91" s="984"/>
      <c r="DJ91" s="984"/>
      <c r="DK91" s="985"/>
      <c r="DL91" s="983"/>
      <c r="DM91" s="984"/>
      <c r="DN91" s="984"/>
      <c r="DO91" s="984"/>
      <c r="DP91" s="985"/>
      <c r="DQ91" s="983"/>
      <c r="DR91" s="984"/>
      <c r="DS91" s="984"/>
      <c r="DT91" s="984"/>
      <c r="DU91" s="985"/>
      <c r="DV91" s="972"/>
      <c r="DW91" s="973"/>
      <c r="DX91" s="973"/>
      <c r="DY91" s="973"/>
      <c r="DZ91" s="9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72"/>
      <c r="BT92" s="973"/>
      <c r="BU92" s="973"/>
      <c r="BV92" s="973"/>
      <c r="BW92" s="973"/>
      <c r="BX92" s="973"/>
      <c r="BY92" s="973"/>
      <c r="BZ92" s="973"/>
      <c r="CA92" s="973"/>
      <c r="CB92" s="973"/>
      <c r="CC92" s="973"/>
      <c r="CD92" s="973"/>
      <c r="CE92" s="973"/>
      <c r="CF92" s="973"/>
      <c r="CG92" s="982"/>
      <c r="CH92" s="983"/>
      <c r="CI92" s="984"/>
      <c r="CJ92" s="984"/>
      <c r="CK92" s="984"/>
      <c r="CL92" s="985"/>
      <c r="CM92" s="983"/>
      <c r="CN92" s="984"/>
      <c r="CO92" s="984"/>
      <c r="CP92" s="984"/>
      <c r="CQ92" s="985"/>
      <c r="CR92" s="983"/>
      <c r="CS92" s="984"/>
      <c r="CT92" s="984"/>
      <c r="CU92" s="984"/>
      <c r="CV92" s="985"/>
      <c r="CW92" s="983"/>
      <c r="CX92" s="984"/>
      <c r="CY92" s="984"/>
      <c r="CZ92" s="984"/>
      <c r="DA92" s="985"/>
      <c r="DB92" s="983"/>
      <c r="DC92" s="984"/>
      <c r="DD92" s="984"/>
      <c r="DE92" s="984"/>
      <c r="DF92" s="985"/>
      <c r="DG92" s="983"/>
      <c r="DH92" s="984"/>
      <c r="DI92" s="984"/>
      <c r="DJ92" s="984"/>
      <c r="DK92" s="985"/>
      <c r="DL92" s="983"/>
      <c r="DM92" s="984"/>
      <c r="DN92" s="984"/>
      <c r="DO92" s="984"/>
      <c r="DP92" s="985"/>
      <c r="DQ92" s="983"/>
      <c r="DR92" s="984"/>
      <c r="DS92" s="984"/>
      <c r="DT92" s="984"/>
      <c r="DU92" s="985"/>
      <c r="DV92" s="972"/>
      <c r="DW92" s="973"/>
      <c r="DX92" s="973"/>
      <c r="DY92" s="973"/>
      <c r="DZ92" s="9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72"/>
      <c r="BT93" s="973"/>
      <c r="BU93" s="973"/>
      <c r="BV93" s="973"/>
      <c r="BW93" s="973"/>
      <c r="BX93" s="973"/>
      <c r="BY93" s="973"/>
      <c r="BZ93" s="973"/>
      <c r="CA93" s="973"/>
      <c r="CB93" s="973"/>
      <c r="CC93" s="973"/>
      <c r="CD93" s="973"/>
      <c r="CE93" s="973"/>
      <c r="CF93" s="973"/>
      <c r="CG93" s="982"/>
      <c r="CH93" s="983"/>
      <c r="CI93" s="984"/>
      <c r="CJ93" s="984"/>
      <c r="CK93" s="984"/>
      <c r="CL93" s="985"/>
      <c r="CM93" s="983"/>
      <c r="CN93" s="984"/>
      <c r="CO93" s="984"/>
      <c r="CP93" s="984"/>
      <c r="CQ93" s="985"/>
      <c r="CR93" s="983"/>
      <c r="CS93" s="984"/>
      <c r="CT93" s="984"/>
      <c r="CU93" s="984"/>
      <c r="CV93" s="985"/>
      <c r="CW93" s="983"/>
      <c r="CX93" s="984"/>
      <c r="CY93" s="984"/>
      <c r="CZ93" s="984"/>
      <c r="DA93" s="985"/>
      <c r="DB93" s="983"/>
      <c r="DC93" s="984"/>
      <c r="DD93" s="984"/>
      <c r="DE93" s="984"/>
      <c r="DF93" s="985"/>
      <c r="DG93" s="983"/>
      <c r="DH93" s="984"/>
      <c r="DI93" s="984"/>
      <c r="DJ93" s="984"/>
      <c r="DK93" s="985"/>
      <c r="DL93" s="983"/>
      <c r="DM93" s="984"/>
      <c r="DN93" s="984"/>
      <c r="DO93" s="984"/>
      <c r="DP93" s="985"/>
      <c r="DQ93" s="983"/>
      <c r="DR93" s="984"/>
      <c r="DS93" s="984"/>
      <c r="DT93" s="984"/>
      <c r="DU93" s="985"/>
      <c r="DV93" s="972"/>
      <c r="DW93" s="973"/>
      <c r="DX93" s="973"/>
      <c r="DY93" s="973"/>
      <c r="DZ93" s="9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72"/>
      <c r="BT94" s="973"/>
      <c r="BU94" s="973"/>
      <c r="BV94" s="973"/>
      <c r="BW94" s="973"/>
      <c r="BX94" s="973"/>
      <c r="BY94" s="973"/>
      <c r="BZ94" s="973"/>
      <c r="CA94" s="973"/>
      <c r="CB94" s="973"/>
      <c r="CC94" s="973"/>
      <c r="CD94" s="973"/>
      <c r="CE94" s="973"/>
      <c r="CF94" s="973"/>
      <c r="CG94" s="982"/>
      <c r="CH94" s="983"/>
      <c r="CI94" s="984"/>
      <c r="CJ94" s="984"/>
      <c r="CK94" s="984"/>
      <c r="CL94" s="985"/>
      <c r="CM94" s="983"/>
      <c r="CN94" s="984"/>
      <c r="CO94" s="984"/>
      <c r="CP94" s="984"/>
      <c r="CQ94" s="985"/>
      <c r="CR94" s="983"/>
      <c r="CS94" s="984"/>
      <c r="CT94" s="984"/>
      <c r="CU94" s="984"/>
      <c r="CV94" s="985"/>
      <c r="CW94" s="983"/>
      <c r="CX94" s="984"/>
      <c r="CY94" s="984"/>
      <c r="CZ94" s="984"/>
      <c r="DA94" s="985"/>
      <c r="DB94" s="983"/>
      <c r="DC94" s="984"/>
      <c r="DD94" s="984"/>
      <c r="DE94" s="984"/>
      <c r="DF94" s="985"/>
      <c r="DG94" s="983"/>
      <c r="DH94" s="984"/>
      <c r="DI94" s="984"/>
      <c r="DJ94" s="984"/>
      <c r="DK94" s="985"/>
      <c r="DL94" s="983"/>
      <c r="DM94" s="984"/>
      <c r="DN94" s="984"/>
      <c r="DO94" s="984"/>
      <c r="DP94" s="985"/>
      <c r="DQ94" s="983"/>
      <c r="DR94" s="984"/>
      <c r="DS94" s="984"/>
      <c r="DT94" s="984"/>
      <c r="DU94" s="985"/>
      <c r="DV94" s="972"/>
      <c r="DW94" s="973"/>
      <c r="DX94" s="973"/>
      <c r="DY94" s="973"/>
      <c r="DZ94" s="9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72"/>
      <c r="BT95" s="973"/>
      <c r="BU95" s="973"/>
      <c r="BV95" s="973"/>
      <c r="BW95" s="973"/>
      <c r="BX95" s="973"/>
      <c r="BY95" s="973"/>
      <c r="BZ95" s="973"/>
      <c r="CA95" s="973"/>
      <c r="CB95" s="973"/>
      <c r="CC95" s="973"/>
      <c r="CD95" s="973"/>
      <c r="CE95" s="973"/>
      <c r="CF95" s="973"/>
      <c r="CG95" s="982"/>
      <c r="CH95" s="983"/>
      <c r="CI95" s="984"/>
      <c r="CJ95" s="984"/>
      <c r="CK95" s="984"/>
      <c r="CL95" s="985"/>
      <c r="CM95" s="983"/>
      <c r="CN95" s="984"/>
      <c r="CO95" s="984"/>
      <c r="CP95" s="984"/>
      <c r="CQ95" s="985"/>
      <c r="CR95" s="983"/>
      <c r="CS95" s="984"/>
      <c r="CT95" s="984"/>
      <c r="CU95" s="984"/>
      <c r="CV95" s="985"/>
      <c r="CW95" s="983"/>
      <c r="CX95" s="984"/>
      <c r="CY95" s="984"/>
      <c r="CZ95" s="984"/>
      <c r="DA95" s="985"/>
      <c r="DB95" s="983"/>
      <c r="DC95" s="984"/>
      <c r="DD95" s="984"/>
      <c r="DE95" s="984"/>
      <c r="DF95" s="985"/>
      <c r="DG95" s="983"/>
      <c r="DH95" s="984"/>
      <c r="DI95" s="984"/>
      <c r="DJ95" s="984"/>
      <c r="DK95" s="985"/>
      <c r="DL95" s="983"/>
      <c r="DM95" s="984"/>
      <c r="DN95" s="984"/>
      <c r="DO95" s="984"/>
      <c r="DP95" s="985"/>
      <c r="DQ95" s="983"/>
      <c r="DR95" s="984"/>
      <c r="DS95" s="984"/>
      <c r="DT95" s="984"/>
      <c r="DU95" s="985"/>
      <c r="DV95" s="972"/>
      <c r="DW95" s="973"/>
      <c r="DX95" s="973"/>
      <c r="DY95" s="973"/>
      <c r="DZ95" s="9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72"/>
      <c r="BT96" s="973"/>
      <c r="BU96" s="973"/>
      <c r="BV96" s="973"/>
      <c r="BW96" s="973"/>
      <c r="BX96" s="973"/>
      <c r="BY96" s="973"/>
      <c r="BZ96" s="973"/>
      <c r="CA96" s="973"/>
      <c r="CB96" s="973"/>
      <c r="CC96" s="973"/>
      <c r="CD96" s="973"/>
      <c r="CE96" s="973"/>
      <c r="CF96" s="973"/>
      <c r="CG96" s="982"/>
      <c r="CH96" s="983"/>
      <c r="CI96" s="984"/>
      <c r="CJ96" s="984"/>
      <c r="CK96" s="984"/>
      <c r="CL96" s="985"/>
      <c r="CM96" s="983"/>
      <c r="CN96" s="984"/>
      <c r="CO96" s="984"/>
      <c r="CP96" s="984"/>
      <c r="CQ96" s="985"/>
      <c r="CR96" s="983"/>
      <c r="CS96" s="984"/>
      <c r="CT96" s="984"/>
      <c r="CU96" s="984"/>
      <c r="CV96" s="985"/>
      <c r="CW96" s="983"/>
      <c r="CX96" s="984"/>
      <c r="CY96" s="984"/>
      <c r="CZ96" s="984"/>
      <c r="DA96" s="985"/>
      <c r="DB96" s="983"/>
      <c r="DC96" s="984"/>
      <c r="DD96" s="984"/>
      <c r="DE96" s="984"/>
      <c r="DF96" s="985"/>
      <c r="DG96" s="983"/>
      <c r="DH96" s="984"/>
      <c r="DI96" s="984"/>
      <c r="DJ96" s="984"/>
      <c r="DK96" s="985"/>
      <c r="DL96" s="983"/>
      <c r="DM96" s="984"/>
      <c r="DN96" s="984"/>
      <c r="DO96" s="984"/>
      <c r="DP96" s="985"/>
      <c r="DQ96" s="983"/>
      <c r="DR96" s="984"/>
      <c r="DS96" s="984"/>
      <c r="DT96" s="984"/>
      <c r="DU96" s="985"/>
      <c r="DV96" s="972"/>
      <c r="DW96" s="973"/>
      <c r="DX96" s="973"/>
      <c r="DY96" s="973"/>
      <c r="DZ96" s="9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72"/>
      <c r="BT97" s="973"/>
      <c r="BU97" s="973"/>
      <c r="BV97" s="973"/>
      <c r="BW97" s="973"/>
      <c r="BX97" s="973"/>
      <c r="BY97" s="973"/>
      <c r="BZ97" s="973"/>
      <c r="CA97" s="973"/>
      <c r="CB97" s="973"/>
      <c r="CC97" s="973"/>
      <c r="CD97" s="973"/>
      <c r="CE97" s="973"/>
      <c r="CF97" s="973"/>
      <c r="CG97" s="982"/>
      <c r="CH97" s="983"/>
      <c r="CI97" s="984"/>
      <c r="CJ97" s="984"/>
      <c r="CK97" s="984"/>
      <c r="CL97" s="985"/>
      <c r="CM97" s="983"/>
      <c r="CN97" s="984"/>
      <c r="CO97" s="984"/>
      <c r="CP97" s="984"/>
      <c r="CQ97" s="985"/>
      <c r="CR97" s="983"/>
      <c r="CS97" s="984"/>
      <c r="CT97" s="984"/>
      <c r="CU97" s="984"/>
      <c r="CV97" s="985"/>
      <c r="CW97" s="983"/>
      <c r="CX97" s="984"/>
      <c r="CY97" s="984"/>
      <c r="CZ97" s="984"/>
      <c r="DA97" s="985"/>
      <c r="DB97" s="983"/>
      <c r="DC97" s="984"/>
      <c r="DD97" s="984"/>
      <c r="DE97" s="984"/>
      <c r="DF97" s="985"/>
      <c r="DG97" s="983"/>
      <c r="DH97" s="984"/>
      <c r="DI97" s="984"/>
      <c r="DJ97" s="984"/>
      <c r="DK97" s="985"/>
      <c r="DL97" s="983"/>
      <c r="DM97" s="984"/>
      <c r="DN97" s="984"/>
      <c r="DO97" s="984"/>
      <c r="DP97" s="985"/>
      <c r="DQ97" s="983"/>
      <c r="DR97" s="984"/>
      <c r="DS97" s="984"/>
      <c r="DT97" s="984"/>
      <c r="DU97" s="985"/>
      <c r="DV97" s="972"/>
      <c r="DW97" s="973"/>
      <c r="DX97" s="973"/>
      <c r="DY97" s="973"/>
      <c r="DZ97" s="9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72"/>
      <c r="BT98" s="973"/>
      <c r="BU98" s="973"/>
      <c r="BV98" s="973"/>
      <c r="BW98" s="973"/>
      <c r="BX98" s="973"/>
      <c r="BY98" s="973"/>
      <c r="BZ98" s="973"/>
      <c r="CA98" s="973"/>
      <c r="CB98" s="973"/>
      <c r="CC98" s="973"/>
      <c r="CD98" s="973"/>
      <c r="CE98" s="973"/>
      <c r="CF98" s="973"/>
      <c r="CG98" s="982"/>
      <c r="CH98" s="983"/>
      <c r="CI98" s="984"/>
      <c r="CJ98" s="984"/>
      <c r="CK98" s="984"/>
      <c r="CL98" s="985"/>
      <c r="CM98" s="983"/>
      <c r="CN98" s="984"/>
      <c r="CO98" s="984"/>
      <c r="CP98" s="984"/>
      <c r="CQ98" s="985"/>
      <c r="CR98" s="983"/>
      <c r="CS98" s="984"/>
      <c r="CT98" s="984"/>
      <c r="CU98" s="984"/>
      <c r="CV98" s="985"/>
      <c r="CW98" s="983"/>
      <c r="CX98" s="984"/>
      <c r="CY98" s="984"/>
      <c r="CZ98" s="984"/>
      <c r="DA98" s="985"/>
      <c r="DB98" s="983"/>
      <c r="DC98" s="984"/>
      <c r="DD98" s="984"/>
      <c r="DE98" s="984"/>
      <c r="DF98" s="985"/>
      <c r="DG98" s="983"/>
      <c r="DH98" s="984"/>
      <c r="DI98" s="984"/>
      <c r="DJ98" s="984"/>
      <c r="DK98" s="985"/>
      <c r="DL98" s="983"/>
      <c r="DM98" s="984"/>
      <c r="DN98" s="984"/>
      <c r="DO98" s="984"/>
      <c r="DP98" s="985"/>
      <c r="DQ98" s="983"/>
      <c r="DR98" s="984"/>
      <c r="DS98" s="984"/>
      <c r="DT98" s="984"/>
      <c r="DU98" s="985"/>
      <c r="DV98" s="972"/>
      <c r="DW98" s="973"/>
      <c r="DX98" s="973"/>
      <c r="DY98" s="973"/>
      <c r="DZ98" s="9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72"/>
      <c r="BT99" s="973"/>
      <c r="BU99" s="973"/>
      <c r="BV99" s="973"/>
      <c r="BW99" s="973"/>
      <c r="BX99" s="973"/>
      <c r="BY99" s="973"/>
      <c r="BZ99" s="973"/>
      <c r="CA99" s="973"/>
      <c r="CB99" s="973"/>
      <c r="CC99" s="973"/>
      <c r="CD99" s="973"/>
      <c r="CE99" s="973"/>
      <c r="CF99" s="973"/>
      <c r="CG99" s="982"/>
      <c r="CH99" s="983"/>
      <c r="CI99" s="984"/>
      <c r="CJ99" s="984"/>
      <c r="CK99" s="984"/>
      <c r="CL99" s="985"/>
      <c r="CM99" s="983"/>
      <c r="CN99" s="984"/>
      <c r="CO99" s="984"/>
      <c r="CP99" s="984"/>
      <c r="CQ99" s="985"/>
      <c r="CR99" s="983"/>
      <c r="CS99" s="984"/>
      <c r="CT99" s="984"/>
      <c r="CU99" s="984"/>
      <c r="CV99" s="985"/>
      <c r="CW99" s="983"/>
      <c r="CX99" s="984"/>
      <c r="CY99" s="984"/>
      <c r="CZ99" s="984"/>
      <c r="DA99" s="985"/>
      <c r="DB99" s="983"/>
      <c r="DC99" s="984"/>
      <c r="DD99" s="984"/>
      <c r="DE99" s="984"/>
      <c r="DF99" s="985"/>
      <c r="DG99" s="983"/>
      <c r="DH99" s="984"/>
      <c r="DI99" s="984"/>
      <c r="DJ99" s="984"/>
      <c r="DK99" s="985"/>
      <c r="DL99" s="983"/>
      <c r="DM99" s="984"/>
      <c r="DN99" s="984"/>
      <c r="DO99" s="984"/>
      <c r="DP99" s="985"/>
      <c r="DQ99" s="983"/>
      <c r="DR99" s="984"/>
      <c r="DS99" s="984"/>
      <c r="DT99" s="984"/>
      <c r="DU99" s="985"/>
      <c r="DV99" s="972"/>
      <c r="DW99" s="973"/>
      <c r="DX99" s="973"/>
      <c r="DY99" s="973"/>
      <c r="DZ99" s="9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72"/>
      <c r="BT100" s="973"/>
      <c r="BU100" s="973"/>
      <c r="BV100" s="973"/>
      <c r="BW100" s="973"/>
      <c r="BX100" s="973"/>
      <c r="BY100" s="973"/>
      <c r="BZ100" s="973"/>
      <c r="CA100" s="973"/>
      <c r="CB100" s="973"/>
      <c r="CC100" s="973"/>
      <c r="CD100" s="973"/>
      <c r="CE100" s="973"/>
      <c r="CF100" s="973"/>
      <c r="CG100" s="982"/>
      <c r="CH100" s="983"/>
      <c r="CI100" s="984"/>
      <c r="CJ100" s="984"/>
      <c r="CK100" s="984"/>
      <c r="CL100" s="985"/>
      <c r="CM100" s="983"/>
      <c r="CN100" s="984"/>
      <c r="CO100" s="984"/>
      <c r="CP100" s="984"/>
      <c r="CQ100" s="985"/>
      <c r="CR100" s="983"/>
      <c r="CS100" s="984"/>
      <c r="CT100" s="984"/>
      <c r="CU100" s="984"/>
      <c r="CV100" s="985"/>
      <c r="CW100" s="983"/>
      <c r="CX100" s="984"/>
      <c r="CY100" s="984"/>
      <c r="CZ100" s="984"/>
      <c r="DA100" s="985"/>
      <c r="DB100" s="983"/>
      <c r="DC100" s="984"/>
      <c r="DD100" s="984"/>
      <c r="DE100" s="984"/>
      <c r="DF100" s="985"/>
      <c r="DG100" s="983"/>
      <c r="DH100" s="984"/>
      <c r="DI100" s="984"/>
      <c r="DJ100" s="984"/>
      <c r="DK100" s="985"/>
      <c r="DL100" s="983"/>
      <c r="DM100" s="984"/>
      <c r="DN100" s="984"/>
      <c r="DO100" s="984"/>
      <c r="DP100" s="985"/>
      <c r="DQ100" s="983"/>
      <c r="DR100" s="984"/>
      <c r="DS100" s="984"/>
      <c r="DT100" s="984"/>
      <c r="DU100" s="985"/>
      <c r="DV100" s="972"/>
      <c r="DW100" s="973"/>
      <c r="DX100" s="973"/>
      <c r="DY100" s="973"/>
      <c r="DZ100" s="9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72"/>
      <c r="BT101" s="973"/>
      <c r="BU101" s="973"/>
      <c r="BV101" s="973"/>
      <c r="BW101" s="973"/>
      <c r="BX101" s="973"/>
      <c r="BY101" s="973"/>
      <c r="BZ101" s="973"/>
      <c r="CA101" s="973"/>
      <c r="CB101" s="973"/>
      <c r="CC101" s="973"/>
      <c r="CD101" s="973"/>
      <c r="CE101" s="973"/>
      <c r="CF101" s="973"/>
      <c r="CG101" s="982"/>
      <c r="CH101" s="983"/>
      <c r="CI101" s="984"/>
      <c r="CJ101" s="984"/>
      <c r="CK101" s="984"/>
      <c r="CL101" s="985"/>
      <c r="CM101" s="983"/>
      <c r="CN101" s="984"/>
      <c r="CO101" s="984"/>
      <c r="CP101" s="984"/>
      <c r="CQ101" s="985"/>
      <c r="CR101" s="983"/>
      <c r="CS101" s="984"/>
      <c r="CT101" s="984"/>
      <c r="CU101" s="984"/>
      <c r="CV101" s="985"/>
      <c r="CW101" s="983"/>
      <c r="CX101" s="984"/>
      <c r="CY101" s="984"/>
      <c r="CZ101" s="984"/>
      <c r="DA101" s="985"/>
      <c r="DB101" s="983"/>
      <c r="DC101" s="984"/>
      <c r="DD101" s="984"/>
      <c r="DE101" s="984"/>
      <c r="DF101" s="985"/>
      <c r="DG101" s="983"/>
      <c r="DH101" s="984"/>
      <c r="DI101" s="984"/>
      <c r="DJ101" s="984"/>
      <c r="DK101" s="985"/>
      <c r="DL101" s="983"/>
      <c r="DM101" s="984"/>
      <c r="DN101" s="984"/>
      <c r="DO101" s="984"/>
      <c r="DP101" s="985"/>
      <c r="DQ101" s="983"/>
      <c r="DR101" s="984"/>
      <c r="DS101" s="984"/>
      <c r="DT101" s="984"/>
      <c r="DU101" s="985"/>
      <c r="DV101" s="972"/>
      <c r="DW101" s="973"/>
      <c r="DX101" s="973"/>
      <c r="DY101" s="973"/>
      <c r="DZ101" s="9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64" t="s">
        <v>401</v>
      </c>
      <c r="BS102" s="965"/>
      <c r="BT102" s="965"/>
      <c r="BU102" s="965"/>
      <c r="BV102" s="965"/>
      <c r="BW102" s="965"/>
      <c r="BX102" s="965"/>
      <c r="BY102" s="965"/>
      <c r="BZ102" s="965"/>
      <c r="CA102" s="965"/>
      <c r="CB102" s="965"/>
      <c r="CC102" s="965"/>
      <c r="CD102" s="965"/>
      <c r="CE102" s="965"/>
      <c r="CF102" s="965"/>
      <c r="CG102" s="975"/>
      <c r="CH102" s="976"/>
      <c r="CI102" s="977"/>
      <c r="CJ102" s="977"/>
      <c r="CK102" s="977"/>
      <c r="CL102" s="978"/>
      <c r="CM102" s="976"/>
      <c r="CN102" s="977"/>
      <c r="CO102" s="977"/>
      <c r="CP102" s="977"/>
      <c r="CQ102" s="978"/>
      <c r="CR102" s="979"/>
      <c r="CS102" s="980"/>
      <c r="CT102" s="980"/>
      <c r="CU102" s="980"/>
      <c r="CV102" s="981"/>
      <c r="CW102" s="979"/>
      <c r="CX102" s="980"/>
      <c r="CY102" s="980"/>
      <c r="CZ102" s="980"/>
      <c r="DA102" s="981"/>
      <c r="DB102" s="979"/>
      <c r="DC102" s="980"/>
      <c r="DD102" s="980"/>
      <c r="DE102" s="980"/>
      <c r="DF102" s="981"/>
      <c r="DG102" s="979"/>
      <c r="DH102" s="980"/>
      <c r="DI102" s="980"/>
      <c r="DJ102" s="980"/>
      <c r="DK102" s="981"/>
      <c r="DL102" s="979"/>
      <c r="DM102" s="980"/>
      <c r="DN102" s="980"/>
      <c r="DO102" s="980"/>
      <c r="DP102" s="981"/>
      <c r="DQ102" s="979"/>
      <c r="DR102" s="980"/>
      <c r="DS102" s="980"/>
      <c r="DT102" s="980"/>
      <c r="DU102" s="981"/>
      <c r="DV102" s="964"/>
      <c r="DW102" s="965"/>
      <c r="DX102" s="965"/>
      <c r="DY102" s="965"/>
      <c r="DZ102" s="966"/>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67" t="s">
        <v>402</v>
      </c>
      <c r="BR103" s="967"/>
      <c r="BS103" s="967"/>
      <c r="BT103" s="967"/>
      <c r="BU103" s="967"/>
      <c r="BV103" s="967"/>
      <c r="BW103" s="967"/>
      <c r="BX103" s="967"/>
      <c r="BY103" s="967"/>
      <c r="BZ103" s="967"/>
      <c r="CA103" s="967"/>
      <c r="CB103" s="967"/>
      <c r="CC103" s="967"/>
      <c r="CD103" s="967"/>
      <c r="CE103" s="967"/>
      <c r="CF103" s="967"/>
      <c r="CG103" s="967"/>
      <c r="CH103" s="967"/>
      <c r="CI103" s="967"/>
      <c r="CJ103" s="967"/>
      <c r="CK103" s="967"/>
      <c r="CL103" s="967"/>
      <c r="CM103" s="967"/>
      <c r="CN103" s="967"/>
      <c r="CO103" s="967"/>
      <c r="CP103" s="967"/>
      <c r="CQ103" s="967"/>
      <c r="CR103" s="967"/>
      <c r="CS103" s="967"/>
      <c r="CT103" s="967"/>
      <c r="CU103" s="967"/>
      <c r="CV103" s="967"/>
      <c r="CW103" s="967"/>
      <c r="CX103" s="967"/>
      <c r="CY103" s="967"/>
      <c r="CZ103" s="967"/>
      <c r="DA103" s="967"/>
      <c r="DB103" s="967"/>
      <c r="DC103" s="967"/>
      <c r="DD103" s="967"/>
      <c r="DE103" s="967"/>
      <c r="DF103" s="967"/>
      <c r="DG103" s="967"/>
      <c r="DH103" s="967"/>
      <c r="DI103" s="967"/>
      <c r="DJ103" s="967"/>
      <c r="DK103" s="967"/>
      <c r="DL103" s="967"/>
      <c r="DM103" s="967"/>
      <c r="DN103" s="967"/>
      <c r="DO103" s="967"/>
      <c r="DP103" s="967"/>
      <c r="DQ103" s="967"/>
      <c r="DR103" s="967"/>
      <c r="DS103" s="967"/>
      <c r="DT103" s="967"/>
      <c r="DU103" s="967"/>
      <c r="DV103" s="967"/>
      <c r="DW103" s="967"/>
      <c r="DX103" s="967"/>
      <c r="DY103" s="967"/>
      <c r="DZ103" s="967"/>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68" t="s">
        <v>403</v>
      </c>
      <c r="BR104" s="968"/>
      <c r="BS104" s="968"/>
      <c r="BT104" s="968"/>
      <c r="BU104" s="968"/>
      <c r="BV104" s="968"/>
      <c r="BW104" s="968"/>
      <c r="BX104" s="968"/>
      <c r="BY104" s="968"/>
      <c r="BZ104" s="968"/>
      <c r="CA104" s="968"/>
      <c r="CB104" s="968"/>
      <c r="CC104" s="968"/>
      <c r="CD104" s="968"/>
      <c r="CE104" s="968"/>
      <c r="CF104" s="968"/>
      <c r="CG104" s="968"/>
      <c r="CH104" s="968"/>
      <c r="CI104" s="968"/>
      <c r="CJ104" s="968"/>
      <c r="CK104" s="968"/>
      <c r="CL104" s="968"/>
      <c r="CM104" s="968"/>
      <c r="CN104" s="968"/>
      <c r="CO104" s="968"/>
      <c r="CP104" s="968"/>
      <c r="CQ104" s="968"/>
      <c r="CR104" s="968"/>
      <c r="CS104" s="968"/>
      <c r="CT104" s="968"/>
      <c r="CU104" s="968"/>
      <c r="CV104" s="968"/>
      <c r="CW104" s="968"/>
      <c r="CX104" s="968"/>
      <c r="CY104" s="968"/>
      <c r="CZ104" s="968"/>
      <c r="DA104" s="968"/>
      <c r="DB104" s="968"/>
      <c r="DC104" s="968"/>
      <c r="DD104" s="968"/>
      <c r="DE104" s="968"/>
      <c r="DF104" s="968"/>
      <c r="DG104" s="968"/>
      <c r="DH104" s="968"/>
      <c r="DI104" s="968"/>
      <c r="DJ104" s="968"/>
      <c r="DK104" s="968"/>
      <c r="DL104" s="968"/>
      <c r="DM104" s="968"/>
      <c r="DN104" s="968"/>
      <c r="DO104" s="968"/>
      <c r="DP104" s="968"/>
      <c r="DQ104" s="968"/>
      <c r="DR104" s="968"/>
      <c r="DS104" s="968"/>
      <c r="DT104" s="968"/>
      <c r="DU104" s="968"/>
      <c r="DV104" s="968"/>
      <c r="DW104" s="968"/>
      <c r="DX104" s="968"/>
      <c r="DY104" s="968"/>
      <c r="DZ104" s="968"/>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69" t="s">
        <v>406</v>
      </c>
      <c r="B108" s="970"/>
      <c r="C108" s="970"/>
      <c r="D108" s="970"/>
      <c r="E108" s="970"/>
      <c r="F108" s="970"/>
      <c r="G108" s="970"/>
      <c r="H108" s="970"/>
      <c r="I108" s="970"/>
      <c r="J108" s="970"/>
      <c r="K108" s="970"/>
      <c r="L108" s="970"/>
      <c r="M108" s="970"/>
      <c r="N108" s="970"/>
      <c r="O108" s="970"/>
      <c r="P108" s="970"/>
      <c r="Q108" s="970"/>
      <c r="R108" s="970"/>
      <c r="S108" s="970"/>
      <c r="T108" s="970"/>
      <c r="U108" s="970"/>
      <c r="V108" s="970"/>
      <c r="W108" s="970"/>
      <c r="X108" s="970"/>
      <c r="Y108" s="970"/>
      <c r="Z108" s="970"/>
      <c r="AA108" s="970"/>
      <c r="AB108" s="970"/>
      <c r="AC108" s="970"/>
      <c r="AD108" s="970"/>
      <c r="AE108" s="970"/>
      <c r="AF108" s="970"/>
      <c r="AG108" s="970"/>
      <c r="AH108" s="970"/>
      <c r="AI108" s="970"/>
      <c r="AJ108" s="970"/>
      <c r="AK108" s="970"/>
      <c r="AL108" s="970"/>
      <c r="AM108" s="970"/>
      <c r="AN108" s="970"/>
      <c r="AO108" s="970"/>
      <c r="AP108" s="970"/>
      <c r="AQ108" s="970"/>
      <c r="AR108" s="970"/>
      <c r="AS108" s="970"/>
      <c r="AT108" s="971"/>
      <c r="AU108" s="969" t="s">
        <v>407</v>
      </c>
      <c r="AV108" s="970"/>
      <c r="AW108" s="970"/>
      <c r="AX108" s="970"/>
      <c r="AY108" s="970"/>
      <c r="AZ108" s="970"/>
      <c r="BA108" s="970"/>
      <c r="BB108" s="970"/>
      <c r="BC108" s="970"/>
      <c r="BD108" s="970"/>
      <c r="BE108" s="970"/>
      <c r="BF108" s="970"/>
      <c r="BG108" s="970"/>
      <c r="BH108" s="970"/>
      <c r="BI108" s="970"/>
      <c r="BJ108" s="970"/>
      <c r="BK108" s="970"/>
      <c r="BL108" s="970"/>
      <c r="BM108" s="970"/>
      <c r="BN108" s="970"/>
      <c r="BO108" s="970"/>
      <c r="BP108" s="970"/>
      <c r="BQ108" s="970"/>
      <c r="BR108" s="970"/>
      <c r="BS108" s="970"/>
      <c r="BT108" s="970"/>
      <c r="BU108" s="970"/>
      <c r="BV108" s="970"/>
      <c r="BW108" s="970"/>
      <c r="BX108" s="970"/>
      <c r="BY108" s="970"/>
      <c r="BZ108" s="970"/>
      <c r="CA108" s="970"/>
      <c r="CB108" s="970"/>
      <c r="CC108" s="970"/>
      <c r="CD108" s="970"/>
      <c r="CE108" s="970"/>
      <c r="CF108" s="970"/>
      <c r="CG108" s="970"/>
      <c r="CH108" s="970"/>
      <c r="CI108" s="970"/>
      <c r="CJ108" s="970"/>
      <c r="CK108" s="970"/>
      <c r="CL108" s="970"/>
      <c r="CM108" s="970"/>
      <c r="CN108" s="970"/>
      <c r="CO108" s="970"/>
      <c r="CP108" s="970"/>
      <c r="CQ108" s="970"/>
      <c r="CR108" s="970"/>
      <c r="CS108" s="970"/>
      <c r="CT108" s="970"/>
      <c r="CU108" s="970"/>
      <c r="CV108" s="970"/>
      <c r="CW108" s="970"/>
      <c r="CX108" s="970"/>
      <c r="CY108" s="970"/>
      <c r="CZ108" s="970"/>
      <c r="DA108" s="970"/>
      <c r="DB108" s="970"/>
      <c r="DC108" s="970"/>
      <c r="DD108" s="970"/>
      <c r="DE108" s="970"/>
      <c r="DF108" s="970"/>
      <c r="DG108" s="970"/>
      <c r="DH108" s="970"/>
      <c r="DI108" s="970"/>
      <c r="DJ108" s="970"/>
      <c r="DK108" s="970"/>
      <c r="DL108" s="970"/>
      <c r="DM108" s="970"/>
      <c r="DN108" s="970"/>
      <c r="DO108" s="970"/>
      <c r="DP108" s="970"/>
      <c r="DQ108" s="970"/>
      <c r="DR108" s="970"/>
      <c r="DS108" s="970"/>
      <c r="DT108" s="970"/>
      <c r="DU108" s="970"/>
      <c r="DV108" s="970"/>
      <c r="DW108" s="970"/>
      <c r="DX108" s="970"/>
      <c r="DY108" s="970"/>
      <c r="DZ108" s="971"/>
    </row>
    <row r="109" spans="1:131" s="212" customFormat="1" ht="26.25" customHeight="1" x14ac:dyDescent="0.2">
      <c r="A109" s="922" t="s">
        <v>408</v>
      </c>
      <c r="B109" s="923"/>
      <c r="C109" s="923"/>
      <c r="D109" s="923"/>
      <c r="E109" s="923"/>
      <c r="F109" s="923"/>
      <c r="G109" s="923"/>
      <c r="H109" s="923"/>
      <c r="I109" s="923"/>
      <c r="J109" s="923"/>
      <c r="K109" s="923"/>
      <c r="L109" s="923"/>
      <c r="M109" s="923"/>
      <c r="N109" s="923"/>
      <c r="O109" s="923"/>
      <c r="P109" s="923"/>
      <c r="Q109" s="923"/>
      <c r="R109" s="923"/>
      <c r="S109" s="923"/>
      <c r="T109" s="923"/>
      <c r="U109" s="923"/>
      <c r="V109" s="923"/>
      <c r="W109" s="923"/>
      <c r="X109" s="923"/>
      <c r="Y109" s="923"/>
      <c r="Z109" s="924"/>
      <c r="AA109" s="925" t="s">
        <v>409</v>
      </c>
      <c r="AB109" s="923"/>
      <c r="AC109" s="923"/>
      <c r="AD109" s="923"/>
      <c r="AE109" s="924"/>
      <c r="AF109" s="925" t="s">
        <v>410</v>
      </c>
      <c r="AG109" s="923"/>
      <c r="AH109" s="923"/>
      <c r="AI109" s="923"/>
      <c r="AJ109" s="924"/>
      <c r="AK109" s="925" t="s">
        <v>294</v>
      </c>
      <c r="AL109" s="923"/>
      <c r="AM109" s="923"/>
      <c r="AN109" s="923"/>
      <c r="AO109" s="924"/>
      <c r="AP109" s="925" t="s">
        <v>411</v>
      </c>
      <c r="AQ109" s="923"/>
      <c r="AR109" s="923"/>
      <c r="AS109" s="923"/>
      <c r="AT109" s="956"/>
      <c r="AU109" s="922" t="s">
        <v>408</v>
      </c>
      <c r="AV109" s="923"/>
      <c r="AW109" s="923"/>
      <c r="AX109" s="923"/>
      <c r="AY109" s="923"/>
      <c r="AZ109" s="923"/>
      <c r="BA109" s="923"/>
      <c r="BB109" s="923"/>
      <c r="BC109" s="923"/>
      <c r="BD109" s="923"/>
      <c r="BE109" s="923"/>
      <c r="BF109" s="923"/>
      <c r="BG109" s="923"/>
      <c r="BH109" s="923"/>
      <c r="BI109" s="923"/>
      <c r="BJ109" s="923"/>
      <c r="BK109" s="923"/>
      <c r="BL109" s="923"/>
      <c r="BM109" s="923"/>
      <c r="BN109" s="923"/>
      <c r="BO109" s="923"/>
      <c r="BP109" s="924"/>
      <c r="BQ109" s="925" t="s">
        <v>409</v>
      </c>
      <c r="BR109" s="923"/>
      <c r="BS109" s="923"/>
      <c r="BT109" s="923"/>
      <c r="BU109" s="924"/>
      <c r="BV109" s="925" t="s">
        <v>410</v>
      </c>
      <c r="BW109" s="923"/>
      <c r="BX109" s="923"/>
      <c r="BY109" s="923"/>
      <c r="BZ109" s="924"/>
      <c r="CA109" s="925" t="s">
        <v>294</v>
      </c>
      <c r="CB109" s="923"/>
      <c r="CC109" s="923"/>
      <c r="CD109" s="923"/>
      <c r="CE109" s="924"/>
      <c r="CF109" s="963" t="s">
        <v>411</v>
      </c>
      <c r="CG109" s="963"/>
      <c r="CH109" s="963"/>
      <c r="CI109" s="963"/>
      <c r="CJ109" s="963"/>
      <c r="CK109" s="925" t="s">
        <v>412</v>
      </c>
      <c r="CL109" s="923"/>
      <c r="CM109" s="923"/>
      <c r="CN109" s="923"/>
      <c r="CO109" s="923"/>
      <c r="CP109" s="923"/>
      <c r="CQ109" s="923"/>
      <c r="CR109" s="923"/>
      <c r="CS109" s="923"/>
      <c r="CT109" s="923"/>
      <c r="CU109" s="923"/>
      <c r="CV109" s="923"/>
      <c r="CW109" s="923"/>
      <c r="CX109" s="923"/>
      <c r="CY109" s="923"/>
      <c r="CZ109" s="923"/>
      <c r="DA109" s="923"/>
      <c r="DB109" s="923"/>
      <c r="DC109" s="923"/>
      <c r="DD109" s="923"/>
      <c r="DE109" s="923"/>
      <c r="DF109" s="924"/>
      <c r="DG109" s="925" t="s">
        <v>409</v>
      </c>
      <c r="DH109" s="923"/>
      <c r="DI109" s="923"/>
      <c r="DJ109" s="923"/>
      <c r="DK109" s="924"/>
      <c r="DL109" s="925" t="s">
        <v>410</v>
      </c>
      <c r="DM109" s="923"/>
      <c r="DN109" s="923"/>
      <c r="DO109" s="923"/>
      <c r="DP109" s="924"/>
      <c r="DQ109" s="925" t="s">
        <v>294</v>
      </c>
      <c r="DR109" s="923"/>
      <c r="DS109" s="923"/>
      <c r="DT109" s="923"/>
      <c r="DU109" s="924"/>
      <c r="DV109" s="925" t="s">
        <v>411</v>
      </c>
      <c r="DW109" s="923"/>
      <c r="DX109" s="923"/>
      <c r="DY109" s="923"/>
      <c r="DZ109" s="956"/>
    </row>
    <row r="110" spans="1:131" s="212" customFormat="1" ht="26.25" customHeight="1" x14ac:dyDescent="0.2">
      <c r="A110" s="834" t="s">
        <v>413</v>
      </c>
      <c r="B110" s="835"/>
      <c r="C110" s="835"/>
      <c r="D110" s="835"/>
      <c r="E110" s="835"/>
      <c r="F110" s="835"/>
      <c r="G110" s="835"/>
      <c r="H110" s="835"/>
      <c r="I110" s="835"/>
      <c r="J110" s="835"/>
      <c r="K110" s="835"/>
      <c r="L110" s="835"/>
      <c r="M110" s="835"/>
      <c r="N110" s="835"/>
      <c r="O110" s="835"/>
      <c r="P110" s="835"/>
      <c r="Q110" s="835"/>
      <c r="R110" s="835"/>
      <c r="S110" s="835"/>
      <c r="T110" s="835"/>
      <c r="U110" s="835"/>
      <c r="V110" s="835"/>
      <c r="W110" s="835"/>
      <c r="X110" s="835"/>
      <c r="Y110" s="835"/>
      <c r="Z110" s="836"/>
      <c r="AA110" s="915">
        <v>1396827</v>
      </c>
      <c r="AB110" s="916"/>
      <c r="AC110" s="916"/>
      <c r="AD110" s="916"/>
      <c r="AE110" s="917"/>
      <c r="AF110" s="918">
        <v>1318460</v>
      </c>
      <c r="AG110" s="916"/>
      <c r="AH110" s="916"/>
      <c r="AI110" s="916"/>
      <c r="AJ110" s="917"/>
      <c r="AK110" s="918">
        <v>1242562</v>
      </c>
      <c r="AL110" s="916"/>
      <c r="AM110" s="916"/>
      <c r="AN110" s="916"/>
      <c r="AO110" s="917"/>
      <c r="AP110" s="919">
        <v>58.7</v>
      </c>
      <c r="AQ110" s="920"/>
      <c r="AR110" s="920"/>
      <c r="AS110" s="920"/>
      <c r="AT110" s="921"/>
      <c r="AU110" s="957" t="s">
        <v>69</v>
      </c>
      <c r="AV110" s="958"/>
      <c r="AW110" s="958"/>
      <c r="AX110" s="958"/>
      <c r="AY110" s="958"/>
      <c r="AZ110" s="887" t="s">
        <v>414</v>
      </c>
      <c r="BA110" s="835"/>
      <c r="BB110" s="835"/>
      <c r="BC110" s="835"/>
      <c r="BD110" s="835"/>
      <c r="BE110" s="835"/>
      <c r="BF110" s="835"/>
      <c r="BG110" s="835"/>
      <c r="BH110" s="835"/>
      <c r="BI110" s="835"/>
      <c r="BJ110" s="835"/>
      <c r="BK110" s="835"/>
      <c r="BL110" s="835"/>
      <c r="BM110" s="835"/>
      <c r="BN110" s="835"/>
      <c r="BO110" s="835"/>
      <c r="BP110" s="836"/>
      <c r="BQ110" s="888">
        <v>10681701</v>
      </c>
      <c r="BR110" s="869"/>
      <c r="BS110" s="869"/>
      <c r="BT110" s="869"/>
      <c r="BU110" s="869"/>
      <c r="BV110" s="869">
        <v>9577202</v>
      </c>
      <c r="BW110" s="869"/>
      <c r="BX110" s="869"/>
      <c r="BY110" s="869"/>
      <c r="BZ110" s="869"/>
      <c r="CA110" s="869">
        <v>9538642</v>
      </c>
      <c r="CB110" s="869"/>
      <c r="CC110" s="869"/>
      <c r="CD110" s="869"/>
      <c r="CE110" s="869"/>
      <c r="CF110" s="893">
        <v>450.4</v>
      </c>
      <c r="CG110" s="894"/>
      <c r="CH110" s="894"/>
      <c r="CI110" s="894"/>
      <c r="CJ110" s="894"/>
      <c r="CK110" s="953" t="s">
        <v>415</v>
      </c>
      <c r="CL110" s="846"/>
      <c r="CM110" s="887" t="s">
        <v>416</v>
      </c>
      <c r="CN110" s="835"/>
      <c r="CO110" s="835"/>
      <c r="CP110" s="835"/>
      <c r="CQ110" s="835"/>
      <c r="CR110" s="835"/>
      <c r="CS110" s="835"/>
      <c r="CT110" s="835"/>
      <c r="CU110" s="835"/>
      <c r="CV110" s="835"/>
      <c r="CW110" s="835"/>
      <c r="CX110" s="835"/>
      <c r="CY110" s="835"/>
      <c r="CZ110" s="835"/>
      <c r="DA110" s="835"/>
      <c r="DB110" s="835"/>
      <c r="DC110" s="835"/>
      <c r="DD110" s="835"/>
      <c r="DE110" s="835"/>
      <c r="DF110" s="836"/>
      <c r="DG110" s="888" t="s">
        <v>122</v>
      </c>
      <c r="DH110" s="869"/>
      <c r="DI110" s="869"/>
      <c r="DJ110" s="869"/>
      <c r="DK110" s="869"/>
      <c r="DL110" s="869" t="s">
        <v>122</v>
      </c>
      <c r="DM110" s="869"/>
      <c r="DN110" s="869"/>
      <c r="DO110" s="869"/>
      <c r="DP110" s="869"/>
      <c r="DQ110" s="869" t="s">
        <v>122</v>
      </c>
      <c r="DR110" s="869"/>
      <c r="DS110" s="869"/>
      <c r="DT110" s="869"/>
      <c r="DU110" s="869"/>
      <c r="DV110" s="870" t="s">
        <v>122</v>
      </c>
      <c r="DW110" s="870"/>
      <c r="DX110" s="870"/>
      <c r="DY110" s="870"/>
      <c r="DZ110" s="871"/>
    </row>
    <row r="111" spans="1:131" s="212" customFormat="1" ht="26.25" customHeight="1" x14ac:dyDescent="0.2">
      <c r="A111" s="801" t="s">
        <v>417</v>
      </c>
      <c r="B111" s="802"/>
      <c r="C111" s="802"/>
      <c r="D111" s="802"/>
      <c r="E111" s="802"/>
      <c r="F111" s="802"/>
      <c r="G111" s="802"/>
      <c r="H111" s="802"/>
      <c r="I111" s="802"/>
      <c r="J111" s="802"/>
      <c r="K111" s="802"/>
      <c r="L111" s="802"/>
      <c r="M111" s="802"/>
      <c r="N111" s="802"/>
      <c r="O111" s="802"/>
      <c r="P111" s="802"/>
      <c r="Q111" s="802"/>
      <c r="R111" s="802"/>
      <c r="S111" s="802"/>
      <c r="T111" s="802"/>
      <c r="U111" s="802"/>
      <c r="V111" s="802"/>
      <c r="W111" s="802"/>
      <c r="X111" s="802"/>
      <c r="Y111" s="802"/>
      <c r="Z111" s="952"/>
      <c r="AA111" s="945" t="s">
        <v>122</v>
      </c>
      <c r="AB111" s="946"/>
      <c r="AC111" s="946"/>
      <c r="AD111" s="946"/>
      <c r="AE111" s="947"/>
      <c r="AF111" s="948" t="s">
        <v>122</v>
      </c>
      <c r="AG111" s="946"/>
      <c r="AH111" s="946"/>
      <c r="AI111" s="946"/>
      <c r="AJ111" s="947"/>
      <c r="AK111" s="948" t="s">
        <v>122</v>
      </c>
      <c r="AL111" s="946"/>
      <c r="AM111" s="946"/>
      <c r="AN111" s="946"/>
      <c r="AO111" s="947"/>
      <c r="AP111" s="949" t="s">
        <v>122</v>
      </c>
      <c r="AQ111" s="950"/>
      <c r="AR111" s="950"/>
      <c r="AS111" s="950"/>
      <c r="AT111" s="951"/>
      <c r="AU111" s="959"/>
      <c r="AV111" s="960"/>
      <c r="AW111" s="960"/>
      <c r="AX111" s="960"/>
      <c r="AY111" s="960"/>
      <c r="AZ111" s="842" t="s">
        <v>418</v>
      </c>
      <c r="BA111" s="779"/>
      <c r="BB111" s="779"/>
      <c r="BC111" s="779"/>
      <c r="BD111" s="779"/>
      <c r="BE111" s="779"/>
      <c r="BF111" s="779"/>
      <c r="BG111" s="779"/>
      <c r="BH111" s="779"/>
      <c r="BI111" s="779"/>
      <c r="BJ111" s="779"/>
      <c r="BK111" s="779"/>
      <c r="BL111" s="779"/>
      <c r="BM111" s="779"/>
      <c r="BN111" s="779"/>
      <c r="BO111" s="779"/>
      <c r="BP111" s="780"/>
      <c r="BQ111" s="843" t="s">
        <v>122</v>
      </c>
      <c r="BR111" s="844"/>
      <c r="BS111" s="844"/>
      <c r="BT111" s="844"/>
      <c r="BU111" s="844"/>
      <c r="BV111" s="844" t="s">
        <v>122</v>
      </c>
      <c r="BW111" s="844"/>
      <c r="BX111" s="844"/>
      <c r="BY111" s="844"/>
      <c r="BZ111" s="844"/>
      <c r="CA111" s="844" t="s">
        <v>122</v>
      </c>
      <c r="CB111" s="844"/>
      <c r="CC111" s="844"/>
      <c r="CD111" s="844"/>
      <c r="CE111" s="844"/>
      <c r="CF111" s="902" t="s">
        <v>122</v>
      </c>
      <c r="CG111" s="903"/>
      <c r="CH111" s="903"/>
      <c r="CI111" s="903"/>
      <c r="CJ111" s="903"/>
      <c r="CK111" s="954"/>
      <c r="CL111" s="848"/>
      <c r="CM111" s="842" t="s">
        <v>419</v>
      </c>
      <c r="CN111" s="779"/>
      <c r="CO111" s="779"/>
      <c r="CP111" s="779"/>
      <c r="CQ111" s="779"/>
      <c r="CR111" s="779"/>
      <c r="CS111" s="779"/>
      <c r="CT111" s="779"/>
      <c r="CU111" s="779"/>
      <c r="CV111" s="779"/>
      <c r="CW111" s="779"/>
      <c r="CX111" s="779"/>
      <c r="CY111" s="779"/>
      <c r="CZ111" s="779"/>
      <c r="DA111" s="779"/>
      <c r="DB111" s="779"/>
      <c r="DC111" s="779"/>
      <c r="DD111" s="779"/>
      <c r="DE111" s="779"/>
      <c r="DF111" s="780"/>
      <c r="DG111" s="843" t="s">
        <v>122</v>
      </c>
      <c r="DH111" s="844"/>
      <c r="DI111" s="844"/>
      <c r="DJ111" s="844"/>
      <c r="DK111" s="844"/>
      <c r="DL111" s="844" t="s">
        <v>122</v>
      </c>
      <c r="DM111" s="844"/>
      <c r="DN111" s="844"/>
      <c r="DO111" s="844"/>
      <c r="DP111" s="844"/>
      <c r="DQ111" s="844" t="s">
        <v>122</v>
      </c>
      <c r="DR111" s="844"/>
      <c r="DS111" s="844"/>
      <c r="DT111" s="844"/>
      <c r="DU111" s="844"/>
      <c r="DV111" s="821" t="s">
        <v>122</v>
      </c>
      <c r="DW111" s="821"/>
      <c r="DX111" s="821"/>
      <c r="DY111" s="821"/>
      <c r="DZ111" s="822"/>
    </row>
    <row r="112" spans="1:131" s="212" customFormat="1" ht="26.25" customHeight="1" x14ac:dyDescent="0.2">
      <c r="A112" s="939" t="s">
        <v>420</v>
      </c>
      <c r="B112" s="940"/>
      <c r="C112" s="779" t="s">
        <v>421</v>
      </c>
      <c r="D112" s="779"/>
      <c r="E112" s="779"/>
      <c r="F112" s="779"/>
      <c r="G112" s="779"/>
      <c r="H112" s="779"/>
      <c r="I112" s="779"/>
      <c r="J112" s="779"/>
      <c r="K112" s="779"/>
      <c r="L112" s="779"/>
      <c r="M112" s="779"/>
      <c r="N112" s="779"/>
      <c r="O112" s="779"/>
      <c r="P112" s="779"/>
      <c r="Q112" s="779"/>
      <c r="R112" s="779"/>
      <c r="S112" s="779"/>
      <c r="T112" s="779"/>
      <c r="U112" s="779"/>
      <c r="V112" s="779"/>
      <c r="W112" s="779"/>
      <c r="X112" s="779"/>
      <c r="Y112" s="779"/>
      <c r="Z112" s="780"/>
      <c r="AA112" s="806" t="s">
        <v>122</v>
      </c>
      <c r="AB112" s="807"/>
      <c r="AC112" s="807"/>
      <c r="AD112" s="807"/>
      <c r="AE112" s="808"/>
      <c r="AF112" s="809" t="s">
        <v>122</v>
      </c>
      <c r="AG112" s="807"/>
      <c r="AH112" s="807"/>
      <c r="AI112" s="807"/>
      <c r="AJ112" s="808"/>
      <c r="AK112" s="809" t="s">
        <v>122</v>
      </c>
      <c r="AL112" s="807"/>
      <c r="AM112" s="807"/>
      <c r="AN112" s="807"/>
      <c r="AO112" s="808"/>
      <c r="AP112" s="851" t="s">
        <v>122</v>
      </c>
      <c r="AQ112" s="852"/>
      <c r="AR112" s="852"/>
      <c r="AS112" s="852"/>
      <c r="AT112" s="853"/>
      <c r="AU112" s="959"/>
      <c r="AV112" s="960"/>
      <c r="AW112" s="960"/>
      <c r="AX112" s="960"/>
      <c r="AY112" s="960"/>
      <c r="AZ112" s="842" t="s">
        <v>422</v>
      </c>
      <c r="BA112" s="779"/>
      <c r="BB112" s="779"/>
      <c r="BC112" s="779"/>
      <c r="BD112" s="779"/>
      <c r="BE112" s="779"/>
      <c r="BF112" s="779"/>
      <c r="BG112" s="779"/>
      <c r="BH112" s="779"/>
      <c r="BI112" s="779"/>
      <c r="BJ112" s="779"/>
      <c r="BK112" s="779"/>
      <c r="BL112" s="779"/>
      <c r="BM112" s="779"/>
      <c r="BN112" s="779"/>
      <c r="BO112" s="779"/>
      <c r="BP112" s="780"/>
      <c r="BQ112" s="843">
        <v>1470185</v>
      </c>
      <c r="BR112" s="844"/>
      <c r="BS112" s="844"/>
      <c r="BT112" s="844"/>
      <c r="BU112" s="844"/>
      <c r="BV112" s="844">
        <v>1503543</v>
      </c>
      <c r="BW112" s="844"/>
      <c r="BX112" s="844"/>
      <c r="BY112" s="844"/>
      <c r="BZ112" s="844"/>
      <c r="CA112" s="844">
        <v>1484062</v>
      </c>
      <c r="CB112" s="844"/>
      <c r="CC112" s="844"/>
      <c r="CD112" s="844"/>
      <c r="CE112" s="844"/>
      <c r="CF112" s="902">
        <v>70.099999999999994</v>
      </c>
      <c r="CG112" s="903"/>
      <c r="CH112" s="903"/>
      <c r="CI112" s="903"/>
      <c r="CJ112" s="903"/>
      <c r="CK112" s="954"/>
      <c r="CL112" s="848"/>
      <c r="CM112" s="842" t="s">
        <v>423</v>
      </c>
      <c r="CN112" s="779"/>
      <c r="CO112" s="779"/>
      <c r="CP112" s="779"/>
      <c r="CQ112" s="779"/>
      <c r="CR112" s="779"/>
      <c r="CS112" s="779"/>
      <c r="CT112" s="779"/>
      <c r="CU112" s="779"/>
      <c r="CV112" s="779"/>
      <c r="CW112" s="779"/>
      <c r="CX112" s="779"/>
      <c r="CY112" s="779"/>
      <c r="CZ112" s="779"/>
      <c r="DA112" s="779"/>
      <c r="DB112" s="779"/>
      <c r="DC112" s="779"/>
      <c r="DD112" s="779"/>
      <c r="DE112" s="779"/>
      <c r="DF112" s="780"/>
      <c r="DG112" s="843" t="s">
        <v>122</v>
      </c>
      <c r="DH112" s="844"/>
      <c r="DI112" s="844"/>
      <c r="DJ112" s="844"/>
      <c r="DK112" s="844"/>
      <c r="DL112" s="844" t="s">
        <v>122</v>
      </c>
      <c r="DM112" s="844"/>
      <c r="DN112" s="844"/>
      <c r="DO112" s="844"/>
      <c r="DP112" s="844"/>
      <c r="DQ112" s="844" t="s">
        <v>122</v>
      </c>
      <c r="DR112" s="844"/>
      <c r="DS112" s="844"/>
      <c r="DT112" s="844"/>
      <c r="DU112" s="844"/>
      <c r="DV112" s="821" t="s">
        <v>122</v>
      </c>
      <c r="DW112" s="821"/>
      <c r="DX112" s="821"/>
      <c r="DY112" s="821"/>
      <c r="DZ112" s="822"/>
    </row>
    <row r="113" spans="1:130" s="212" customFormat="1" ht="26.25" customHeight="1" x14ac:dyDescent="0.2">
      <c r="A113" s="941"/>
      <c r="B113" s="942"/>
      <c r="C113" s="779" t="s">
        <v>424</v>
      </c>
      <c r="D113" s="779"/>
      <c r="E113" s="779"/>
      <c r="F113" s="779"/>
      <c r="G113" s="779"/>
      <c r="H113" s="779"/>
      <c r="I113" s="779"/>
      <c r="J113" s="779"/>
      <c r="K113" s="779"/>
      <c r="L113" s="779"/>
      <c r="M113" s="779"/>
      <c r="N113" s="779"/>
      <c r="O113" s="779"/>
      <c r="P113" s="779"/>
      <c r="Q113" s="779"/>
      <c r="R113" s="779"/>
      <c r="S113" s="779"/>
      <c r="T113" s="779"/>
      <c r="U113" s="779"/>
      <c r="V113" s="779"/>
      <c r="W113" s="779"/>
      <c r="X113" s="779"/>
      <c r="Y113" s="779"/>
      <c r="Z113" s="780"/>
      <c r="AA113" s="945">
        <v>128742</v>
      </c>
      <c r="AB113" s="946"/>
      <c r="AC113" s="946"/>
      <c r="AD113" s="946"/>
      <c r="AE113" s="947"/>
      <c r="AF113" s="948">
        <v>132051</v>
      </c>
      <c r="AG113" s="946"/>
      <c r="AH113" s="946"/>
      <c r="AI113" s="946"/>
      <c r="AJ113" s="947"/>
      <c r="AK113" s="948">
        <v>136176</v>
      </c>
      <c r="AL113" s="946"/>
      <c r="AM113" s="946"/>
      <c r="AN113" s="946"/>
      <c r="AO113" s="947"/>
      <c r="AP113" s="949">
        <v>6.4</v>
      </c>
      <c r="AQ113" s="950"/>
      <c r="AR113" s="950"/>
      <c r="AS113" s="950"/>
      <c r="AT113" s="951"/>
      <c r="AU113" s="959"/>
      <c r="AV113" s="960"/>
      <c r="AW113" s="960"/>
      <c r="AX113" s="960"/>
      <c r="AY113" s="960"/>
      <c r="AZ113" s="842" t="s">
        <v>425</v>
      </c>
      <c r="BA113" s="779"/>
      <c r="BB113" s="779"/>
      <c r="BC113" s="779"/>
      <c r="BD113" s="779"/>
      <c r="BE113" s="779"/>
      <c r="BF113" s="779"/>
      <c r="BG113" s="779"/>
      <c r="BH113" s="779"/>
      <c r="BI113" s="779"/>
      <c r="BJ113" s="779"/>
      <c r="BK113" s="779"/>
      <c r="BL113" s="779"/>
      <c r="BM113" s="779"/>
      <c r="BN113" s="779"/>
      <c r="BO113" s="779"/>
      <c r="BP113" s="780"/>
      <c r="BQ113" s="843">
        <v>204430</v>
      </c>
      <c r="BR113" s="844"/>
      <c r="BS113" s="844"/>
      <c r="BT113" s="844"/>
      <c r="BU113" s="844"/>
      <c r="BV113" s="844">
        <v>187444</v>
      </c>
      <c r="BW113" s="844"/>
      <c r="BX113" s="844"/>
      <c r="BY113" s="844"/>
      <c r="BZ113" s="844"/>
      <c r="CA113" s="844">
        <v>164697</v>
      </c>
      <c r="CB113" s="844"/>
      <c r="CC113" s="844"/>
      <c r="CD113" s="844"/>
      <c r="CE113" s="844"/>
      <c r="CF113" s="902">
        <v>7.8</v>
      </c>
      <c r="CG113" s="903"/>
      <c r="CH113" s="903"/>
      <c r="CI113" s="903"/>
      <c r="CJ113" s="903"/>
      <c r="CK113" s="954"/>
      <c r="CL113" s="848"/>
      <c r="CM113" s="842" t="s">
        <v>426</v>
      </c>
      <c r="CN113" s="779"/>
      <c r="CO113" s="779"/>
      <c r="CP113" s="779"/>
      <c r="CQ113" s="779"/>
      <c r="CR113" s="779"/>
      <c r="CS113" s="779"/>
      <c r="CT113" s="779"/>
      <c r="CU113" s="779"/>
      <c r="CV113" s="779"/>
      <c r="CW113" s="779"/>
      <c r="CX113" s="779"/>
      <c r="CY113" s="779"/>
      <c r="CZ113" s="779"/>
      <c r="DA113" s="779"/>
      <c r="DB113" s="779"/>
      <c r="DC113" s="779"/>
      <c r="DD113" s="779"/>
      <c r="DE113" s="779"/>
      <c r="DF113" s="780"/>
      <c r="DG113" s="806" t="s">
        <v>122</v>
      </c>
      <c r="DH113" s="807"/>
      <c r="DI113" s="807"/>
      <c r="DJ113" s="807"/>
      <c r="DK113" s="808"/>
      <c r="DL113" s="809" t="s">
        <v>122</v>
      </c>
      <c r="DM113" s="807"/>
      <c r="DN113" s="807"/>
      <c r="DO113" s="807"/>
      <c r="DP113" s="808"/>
      <c r="DQ113" s="809" t="s">
        <v>122</v>
      </c>
      <c r="DR113" s="807"/>
      <c r="DS113" s="807"/>
      <c r="DT113" s="807"/>
      <c r="DU113" s="808"/>
      <c r="DV113" s="851" t="s">
        <v>122</v>
      </c>
      <c r="DW113" s="852"/>
      <c r="DX113" s="852"/>
      <c r="DY113" s="852"/>
      <c r="DZ113" s="853"/>
    </row>
    <row r="114" spans="1:130" s="212" customFormat="1" ht="26.25" customHeight="1" x14ac:dyDescent="0.2">
      <c r="A114" s="941"/>
      <c r="B114" s="942"/>
      <c r="C114" s="779" t="s">
        <v>427</v>
      </c>
      <c r="D114" s="779"/>
      <c r="E114" s="779"/>
      <c r="F114" s="779"/>
      <c r="G114" s="779"/>
      <c r="H114" s="779"/>
      <c r="I114" s="779"/>
      <c r="J114" s="779"/>
      <c r="K114" s="779"/>
      <c r="L114" s="779"/>
      <c r="M114" s="779"/>
      <c r="N114" s="779"/>
      <c r="O114" s="779"/>
      <c r="P114" s="779"/>
      <c r="Q114" s="779"/>
      <c r="R114" s="779"/>
      <c r="S114" s="779"/>
      <c r="T114" s="779"/>
      <c r="U114" s="779"/>
      <c r="V114" s="779"/>
      <c r="W114" s="779"/>
      <c r="X114" s="779"/>
      <c r="Y114" s="779"/>
      <c r="Z114" s="780"/>
      <c r="AA114" s="806">
        <v>31528</v>
      </c>
      <c r="AB114" s="807"/>
      <c r="AC114" s="807"/>
      <c r="AD114" s="807"/>
      <c r="AE114" s="808"/>
      <c r="AF114" s="809">
        <v>35382</v>
      </c>
      <c r="AG114" s="807"/>
      <c r="AH114" s="807"/>
      <c r="AI114" s="807"/>
      <c r="AJ114" s="808"/>
      <c r="AK114" s="809">
        <v>38686</v>
      </c>
      <c r="AL114" s="807"/>
      <c r="AM114" s="807"/>
      <c r="AN114" s="807"/>
      <c r="AO114" s="808"/>
      <c r="AP114" s="851">
        <v>1.8</v>
      </c>
      <c r="AQ114" s="852"/>
      <c r="AR114" s="852"/>
      <c r="AS114" s="852"/>
      <c r="AT114" s="853"/>
      <c r="AU114" s="959"/>
      <c r="AV114" s="960"/>
      <c r="AW114" s="960"/>
      <c r="AX114" s="960"/>
      <c r="AY114" s="960"/>
      <c r="AZ114" s="842" t="s">
        <v>428</v>
      </c>
      <c r="BA114" s="779"/>
      <c r="BB114" s="779"/>
      <c r="BC114" s="779"/>
      <c r="BD114" s="779"/>
      <c r="BE114" s="779"/>
      <c r="BF114" s="779"/>
      <c r="BG114" s="779"/>
      <c r="BH114" s="779"/>
      <c r="BI114" s="779"/>
      <c r="BJ114" s="779"/>
      <c r="BK114" s="779"/>
      <c r="BL114" s="779"/>
      <c r="BM114" s="779"/>
      <c r="BN114" s="779"/>
      <c r="BO114" s="779"/>
      <c r="BP114" s="780"/>
      <c r="BQ114" s="843">
        <v>634152</v>
      </c>
      <c r="BR114" s="844"/>
      <c r="BS114" s="844"/>
      <c r="BT114" s="844"/>
      <c r="BU114" s="844"/>
      <c r="BV114" s="844">
        <v>570697</v>
      </c>
      <c r="BW114" s="844"/>
      <c r="BX114" s="844"/>
      <c r="BY114" s="844"/>
      <c r="BZ114" s="844"/>
      <c r="CA114" s="844">
        <v>557775</v>
      </c>
      <c r="CB114" s="844"/>
      <c r="CC114" s="844"/>
      <c r="CD114" s="844"/>
      <c r="CE114" s="844"/>
      <c r="CF114" s="902">
        <v>26.3</v>
      </c>
      <c r="CG114" s="903"/>
      <c r="CH114" s="903"/>
      <c r="CI114" s="903"/>
      <c r="CJ114" s="903"/>
      <c r="CK114" s="954"/>
      <c r="CL114" s="848"/>
      <c r="CM114" s="842" t="s">
        <v>429</v>
      </c>
      <c r="CN114" s="779"/>
      <c r="CO114" s="779"/>
      <c r="CP114" s="779"/>
      <c r="CQ114" s="779"/>
      <c r="CR114" s="779"/>
      <c r="CS114" s="779"/>
      <c r="CT114" s="779"/>
      <c r="CU114" s="779"/>
      <c r="CV114" s="779"/>
      <c r="CW114" s="779"/>
      <c r="CX114" s="779"/>
      <c r="CY114" s="779"/>
      <c r="CZ114" s="779"/>
      <c r="DA114" s="779"/>
      <c r="DB114" s="779"/>
      <c r="DC114" s="779"/>
      <c r="DD114" s="779"/>
      <c r="DE114" s="779"/>
      <c r="DF114" s="780"/>
      <c r="DG114" s="806" t="s">
        <v>122</v>
      </c>
      <c r="DH114" s="807"/>
      <c r="DI114" s="807"/>
      <c r="DJ114" s="807"/>
      <c r="DK114" s="808"/>
      <c r="DL114" s="809" t="s">
        <v>122</v>
      </c>
      <c r="DM114" s="807"/>
      <c r="DN114" s="807"/>
      <c r="DO114" s="807"/>
      <c r="DP114" s="808"/>
      <c r="DQ114" s="809" t="s">
        <v>122</v>
      </c>
      <c r="DR114" s="807"/>
      <c r="DS114" s="807"/>
      <c r="DT114" s="807"/>
      <c r="DU114" s="808"/>
      <c r="DV114" s="851" t="s">
        <v>122</v>
      </c>
      <c r="DW114" s="852"/>
      <c r="DX114" s="852"/>
      <c r="DY114" s="852"/>
      <c r="DZ114" s="853"/>
    </row>
    <row r="115" spans="1:130" s="212" customFormat="1" ht="26.25" customHeight="1" x14ac:dyDescent="0.2">
      <c r="A115" s="941"/>
      <c r="B115" s="942"/>
      <c r="C115" s="779" t="s">
        <v>430</v>
      </c>
      <c r="D115" s="779"/>
      <c r="E115" s="779"/>
      <c r="F115" s="779"/>
      <c r="G115" s="779"/>
      <c r="H115" s="779"/>
      <c r="I115" s="779"/>
      <c r="J115" s="779"/>
      <c r="K115" s="779"/>
      <c r="L115" s="779"/>
      <c r="M115" s="779"/>
      <c r="N115" s="779"/>
      <c r="O115" s="779"/>
      <c r="P115" s="779"/>
      <c r="Q115" s="779"/>
      <c r="R115" s="779"/>
      <c r="S115" s="779"/>
      <c r="T115" s="779"/>
      <c r="U115" s="779"/>
      <c r="V115" s="779"/>
      <c r="W115" s="779"/>
      <c r="X115" s="779"/>
      <c r="Y115" s="779"/>
      <c r="Z115" s="780"/>
      <c r="AA115" s="945" t="s">
        <v>122</v>
      </c>
      <c r="AB115" s="946"/>
      <c r="AC115" s="946"/>
      <c r="AD115" s="946"/>
      <c r="AE115" s="947"/>
      <c r="AF115" s="948" t="s">
        <v>122</v>
      </c>
      <c r="AG115" s="946"/>
      <c r="AH115" s="946"/>
      <c r="AI115" s="946"/>
      <c r="AJ115" s="947"/>
      <c r="AK115" s="948" t="s">
        <v>122</v>
      </c>
      <c r="AL115" s="946"/>
      <c r="AM115" s="946"/>
      <c r="AN115" s="946"/>
      <c r="AO115" s="947"/>
      <c r="AP115" s="949" t="s">
        <v>122</v>
      </c>
      <c r="AQ115" s="950"/>
      <c r="AR115" s="950"/>
      <c r="AS115" s="950"/>
      <c r="AT115" s="951"/>
      <c r="AU115" s="959"/>
      <c r="AV115" s="960"/>
      <c r="AW115" s="960"/>
      <c r="AX115" s="960"/>
      <c r="AY115" s="960"/>
      <c r="AZ115" s="842" t="s">
        <v>431</v>
      </c>
      <c r="BA115" s="779"/>
      <c r="BB115" s="779"/>
      <c r="BC115" s="779"/>
      <c r="BD115" s="779"/>
      <c r="BE115" s="779"/>
      <c r="BF115" s="779"/>
      <c r="BG115" s="779"/>
      <c r="BH115" s="779"/>
      <c r="BI115" s="779"/>
      <c r="BJ115" s="779"/>
      <c r="BK115" s="779"/>
      <c r="BL115" s="779"/>
      <c r="BM115" s="779"/>
      <c r="BN115" s="779"/>
      <c r="BO115" s="779"/>
      <c r="BP115" s="780"/>
      <c r="BQ115" s="843" t="s">
        <v>122</v>
      </c>
      <c r="BR115" s="844"/>
      <c r="BS115" s="844"/>
      <c r="BT115" s="844"/>
      <c r="BU115" s="844"/>
      <c r="BV115" s="844" t="s">
        <v>122</v>
      </c>
      <c r="BW115" s="844"/>
      <c r="BX115" s="844"/>
      <c r="BY115" s="844"/>
      <c r="BZ115" s="844"/>
      <c r="CA115" s="844" t="s">
        <v>122</v>
      </c>
      <c r="CB115" s="844"/>
      <c r="CC115" s="844"/>
      <c r="CD115" s="844"/>
      <c r="CE115" s="844"/>
      <c r="CF115" s="902" t="s">
        <v>122</v>
      </c>
      <c r="CG115" s="903"/>
      <c r="CH115" s="903"/>
      <c r="CI115" s="903"/>
      <c r="CJ115" s="903"/>
      <c r="CK115" s="954"/>
      <c r="CL115" s="848"/>
      <c r="CM115" s="842" t="s">
        <v>432</v>
      </c>
      <c r="CN115" s="779"/>
      <c r="CO115" s="779"/>
      <c r="CP115" s="779"/>
      <c r="CQ115" s="779"/>
      <c r="CR115" s="779"/>
      <c r="CS115" s="779"/>
      <c r="CT115" s="779"/>
      <c r="CU115" s="779"/>
      <c r="CV115" s="779"/>
      <c r="CW115" s="779"/>
      <c r="CX115" s="779"/>
      <c r="CY115" s="779"/>
      <c r="CZ115" s="779"/>
      <c r="DA115" s="779"/>
      <c r="DB115" s="779"/>
      <c r="DC115" s="779"/>
      <c r="DD115" s="779"/>
      <c r="DE115" s="779"/>
      <c r="DF115" s="780"/>
      <c r="DG115" s="806" t="s">
        <v>122</v>
      </c>
      <c r="DH115" s="807"/>
      <c r="DI115" s="807"/>
      <c r="DJ115" s="807"/>
      <c r="DK115" s="808"/>
      <c r="DL115" s="809" t="s">
        <v>122</v>
      </c>
      <c r="DM115" s="807"/>
      <c r="DN115" s="807"/>
      <c r="DO115" s="807"/>
      <c r="DP115" s="808"/>
      <c r="DQ115" s="809" t="s">
        <v>122</v>
      </c>
      <c r="DR115" s="807"/>
      <c r="DS115" s="807"/>
      <c r="DT115" s="807"/>
      <c r="DU115" s="808"/>
      <c r="DV115" s="851" t="s">
        <v>122</v>
      </c>
      <c r="DW115" s="852"/>
      <c r="DX115" s="852"/>
      <c r="DY115" s="852"/>
      <c r="DZ115" s="853"/>
    </row>
    <row r="116" spans="1:130" s="212" customFormat="1" ht="26.25" customHeight="1" x14ac:dyDescent="0.2">
      <c r="A116" s="943"/>
      <c r="B116" s="944"/>
      <c r="C116" s="866" t="s">
        <v>433</v>
      </c>
      <c r="D116" s="866"/>
      <c r="E116" s="866"/>
      <c r="F116" s="866"/>
      <c r="G116" s="866"/>
      <c r="H116" s="866"/>
      <c r="I116" s="866"/>
      <c r="J116" s="866"/>
      <c r="K116" s="866"/>
      <c r="L116" s="866"/>
      <c r="M116" s="866"/>
      <c r="N116" s="866"/>
      <c r="O116" s="866"/>
      <c r="P116" s="866"/>
      <c r="Q116" s="866"/>
      <c r="R116" s="866"/>
      <c r="S116" s="866"/>
      <c r="T116" s="866"/>
      <c r="U116" s="866"/>
      <c r="V116" s="866"/>
      <c r="W116" s="866"/>
      <c r="X116" s="866"/>
      <c r="Y116" s="866"/>
      <c r="Z116" s="867"/>
      <c r="AA116" s="806">
        <v>74</v>
      </c>
      <c r="AB116" s="807"/>
      <c r="AC116" s="807"/>
      <c r="AD116" s="807"/>
      <c r="AE116" s="808"/>
      <c r="AF116" s="809">
        <v>154</v>
      </c>
      <c r="AG116" s="807"/>
      <c r="AH116" s="807"/>
      <c r="AI116" s="807"/>
      <c r="AJ116" s="808"/>
      <c r="AK116" s="809">
        <v>377</v>
      </c>
      <c r="AL116" s="807"/>
      <c r="AM116" s="807"/>
      <c r="AN116" s="807"/>
      <c r="AO116" s="808"/>
      <c r="AP116" s="851">
        <v>0</v>
      </c>
      <c r="AQ116" s="852"/>
      <c r="AR116" s="852"/>
      <c r="AS116" s="852"/>
      <c r="AT116" s="853"/>
      <c r="AU116" s="959"/>
      <c r="AV116" s="960"/>
      <c r="AW116" s="960"/>
      <c r="AX116" s="960"/>
      <c r="AY116" s="960"/>
      <c r="AZ116" s="936" t="s">
        <v>434</v>
      </c>
      <c r="BA116" s="937"/>
      <c r="BB116" s="937"/>
      <c r="BC116" s="937"/>
      <c r="BD116" s="937"/>
      <c r="BE116" s="937"/>
      <c r="BF116" s="937"/>
      <c r="BG116" s="937"/>
      <c r="BH116" s="937"/>
      <c r="BI116" s="937"/>
      <c r="BJ116" s="937"/>
      <c r="BK116" s="937"/>
      <c r="BL116" s="937"/>
      <c r="BM116" s="937"/>
      <c r="BN116" s="937"/>
      <c r="BO116" s="937"/>
      <c r="BP116" s="938"/>
      <c r="BQ116" s="843" t="s">
        <v>122</v>
      </c>
      <c r="BR116" s="844"/>
      <c r="BS116" s="844"/>
      <c r="BT116" s="844"/>
      <c r="BU116" s="844"/>
      <c r="BV116" s="844" t="s">
        <v>122</v>
      </c>
      <c r="BW116" s="844"/>
      <c r="BX116" s="844"/>
      <c r="BY116" s="844"/>
      <c r="BZ116" s="844"/>
      <c r="CA116" s="844" t="s">
        <v>122</v>
      </c>
      <c r="CB116" s="844"/>
      <c r="CC116" s="844"/>
      <c r="CD116" s="844"/>
      <c r="CE116" s="844"/>
      <c r="CF116" s="902" t="s">
        <v>122</v>
      </c>
      <c r="CG116" s="903"/>
      <c r="CH116" s="903"/>
      <c r="CI116" s="903"/>
      <c r="CJ116" s="903"/>
      <c r="CK116" s="954"/>
      <c r="CL116" s="848"/>
      <c r="CM116" s="842" t="s">
        <v>435</v>
      </c>
      <c r="CN116" s="779"/>
      <c r="CO116" s="779"/>
      <c r="CP116" s="779"/>
      <c r="CQ116" s="779"/>
      <c r="CR116" s="779"/>
      <c r="CS116" s="779"/>
      <c r="CT116" s="779"/>
      <c r="CU116" s="779"/>
      <c r="CV116" s="779"/>
      <c r="CW116" s="779"/>
      <c r="CX116" s="779"/>
      <c r="CY116" s="779"/>
      <c r="CZ116" s="779"/>
      <c r="DA116" s="779"/>
      <c r="DB116" s="779"/>
      <c r="DC116" s="779"/>
      <c r="DD116" s="779"/>
      <c r="DE116" s="779"/>
      <c r="DF116" s="780"/>
      <c r="DG116" s="806" t="s">
        <v>122</v>
      </c>
      <c r="DH116" s="807"/>
      <c r="DI116" s="807"/>
      <c r="DJ116" s="807"/>
      <c r="DK116" s="808"/>
      <c r="DL116" s="809" t="s">
        <v>122</v>
      </c>
      <c r="DM116" s="807"/>
      <c r="DN116" s="807"/>
      <c r="DO116" s="807"/>
      <c r="DP116" s="808"/>
      <c r="DQ116" s="809" t="s">
        <v>122</v>
      </c>
      <c r="DR116" s="807"/>
      <c r="DS116" s="807"/>
      <c r="DT116" s="807"/>
      <c r="DU116" s="808"/>
      <c r="DV116" s="851" t="s">
        <v>122</v>
      </c>
      <c r="DW116" s="852"/>
      <c r="DX116" s="852"/>
      <c r="DY116" s="852"/>
      <c r="DZ116" s="853"/>
    </row>
    <row r="117" spans="1:130" s="212" customFormat="1" ht="26.25" customHeight="1" x14ac:dyDescent="0.2">
      <c r="A117" s="922" t="s">
        <v>177</v>
      </c>
      <c r="B117" s="923"/>
      <c r="C117" s="923"/>
      <c r="D117" s="923"/>
      <c r="E117" s="923"/>
      <c r="F117" s="923"/>
      <c r="G117" s="923"/>
      <c r="H117" s="923"/>
      <c r="I117" s="923"/>
      <c r="J117" s="923"/>
      <c r="K117" s="923"/>
      <c r="L117" s="923"/>
      <c r="M117" s="923"/>
      <c r="N117" s="923"/>
      <c r="O117" s="923"/>
      <c r="P117" s="923"/>
      <c r="Q117" s="923"/>
      <c r="R117" s="923"/>
      <c r="S117" s="923"/>
      <c r="T117" s="923"/>
      <c r="U117" s="923"/>
      <c r="V117" s="923"/>
      <c r="W117" s="923"/>
      <c r="X117" s="923"/>
      <c r="Y117" s="904" t="s">
        <v>436</v>
      </c>
      <c r="Z117" s="924"/>
      <c r="AA117" s="929">
        <v>1557171</v>
      </c>
      <c r="AB117" s="930"/>
      <c r="AC117" s="930"/>
      <c r="AD117" s="930"/>
      <c r="AE117" s="931"/>
      <c r="AF117" s="932">
        <v>1486047</v>
      </c>
      <c r="AG117" s="930"/>
      <c r="AH117" s="930"/>
      <c r="AI117" s="930"/>
      <c r="AJ117" s="931"/>
      <c r="AK117" s="932">
        <v>1417801</v>
      </c>
      <c r="AL117" s="930"/>
      <c r="AM117" s="930"/>
      <c r="AN117" s="930"/>
      <c r="AO117" s="931"/>
      <c r="AP117" s="933"/>
      <c r="AQ117" s="934"/>
      <c r="AR117" s="934"/>
      <c r="AS117" s="934"/>
      <c r="AT117" s="935"/>
      <c r="AU117" s="959"/>
      <c r="AV117" s="960"/>
      <c r="AW117" s="960"/>
      <c r="AX117" s="960"/>
      <c r="AY117" s="960"/>
      <c r="AZ117" s="890" t="s">
        <v>437</v>
      </c>
      <c r="BA117" s="891"/>
      <c r="BB117" s="891"/>
      <c r="BC117" s="891"/>
      <c r="BD117" s="891"/>
      <c r="BE117" s="891"/>
      <c r="BF117" s="891"/>
      <c r="BG117" s="891"/>
      <c r="BH117" s="891"/>
      <c r="BI117" s="891"/>
      <c r="BJ117" s="891"/>
      <c r="BK117" s="891"/>
      <c r="BL117" s="891"/>
      <c r="BM117" s="891"/>
      <c r="BN117" s="891"/>
      <c r="BO117" s="891"/>
      <c r="BP117" s="892"/>
      <c r="BQ117" s="843" t="s">
        <v>122</v>
      </c>
      <c r="BR117" s="844"/>
      <c r="BS117" s="844"/>
      <c r="BT117" s="844"/>
      <c r="BU117" s="844"/>
      <c r="BV117" s="844" t="s">
        <v>122</v>
      </c>
      <c r="BW117" s="844"/>
      <c r="BX117" s="844"/>
      <c r="BY117" s="844"/>
      <c r="BZ117" s="844"/>
      <c r="CA117" s="844" t="s">
        <v>122</v>
      </c>
      <c r="CB117" s="844"/>
      <c r="CC117" s="844"/>
      <c r="CD117" s="844"/>
      <c r="CE117" s="844"/>
      <c r="CF117" s="902" t="s">
        <v>122</v>
      </c>
      <c r="CG117" s="903"/>
      <c r="CH117" s="903"/>
      <c r="CI117" s="903"/>
      <c r="CJ117" s="903"/>
      <c r="CK117" s="954"/>
      <c r="CL117" s="848"/>
      <c r="CM117" s="842" t="s">
        <v>438</v>
      </c>
      <c r="CN117" s="779"/>
      <c r="CO117" s="779"/>
      <c r="CP117" s="779"/>
      <c r="CQ117" s="779"/>
      <c r="CR117" s="779"/>
      <c r="CS117" s="779"/>
      <c r="CT117" s="779"/>
      <c r="CU117" s="779"/>
      <c r="CV117" s="779"/>
      <c r="CW117" s="779"/>
      <c r="CX117" s="779"/>
      <c r="CY117" s="779"/>
      <c r="CZ117" s="779"/>
      <c r="DA117" s="779"/>
      <c r="DB117" s="779"/>
      <c r="DC117" s="779"/>
      <c r="DD117" s="779"/>
      <c r="DE117" s="779"/>
      <c r="DF117" s="780"/>
      <c r="DG117" s="806" t="s">
        <v>122</v>
      </c>
      <c r="DH117" s="807"/>
      <c r="DI117" s="807"/>
      <c r="DJ117" s="807"/>
      <c r="DK117" s="808"/>
      <c r="DL117" s="809" t="s">
        <v>122</v>
      </c>
      <c r="DM117" s="807"/>
      <c r="DN117" s="807"/>
      <c r="DO117" s="807"/>
      <c r="DP117" s="808"/>
      <c r="DQ117" s="809" t="s">
        <v>122</v>
      </c>
      <c r="DR117" s="807"/>
      <c r="DS117" s="807"/>
      <c r="DT117" s="807"/>
      <c r="DU117" s="808"/>
      <c r="DV117" s="851" t="s">
        <v>122</v>
      </c>
      <c r="DW117" s="852"/>
      <c r="DX117" s="852"/>
      <c r="DY117" s="852"/>
      <c r="DZ117" s="853"/>
    </row>
    <row r="118" spans="1:130" s="212" customFormat="1" ht="26.25" customHeight="1" x14ac:dyDescent="0.2">
      <c r="A118" s="922" t="s">
        <v>412</v>
      </c>
      <c r="B118" s="923"/>
      <c r="C118" s="923"/>
      <c r="D118" s="923"/>
      <c r="E118" s="923"/>
      <c r="F118" s="923"/>
      <c r="G118" s="923"/>
      <c r="H118" s="923"/>
      <c r="I118" s="923"/>
      <c r="J118" s="923"/>
      <c r="K118" s="923"/>
      <c r="L118" s="923"/>
      <c r="M118" s="923"/>
      <c r="N118" s="923"/>
      <c r="O118" s="923"/>
      <c r="P118" s="923"/>
      <c r="Q118" s="923"/>
      <c r="R118" s="923"/>
      <c r="S118" s="923"/>
      <c r="T118" s="923"/>
      <c r="U118" s="923"/>
      <c r="V118" s="923"/>
      <c r="W118" s="923"/>
      <c r="X118" s="923"/>
      <c r="Y118" s="923"/>
      <c r="Z118" s="924"/>
      <c r="AA118" s="925" t="s">
        <v>409</v>
      </c>
      <c r="AB118" s="923"/>
      <c r="AC118" s="923"/>
      <c r="AD118" s="923"/>
      <c r="AE118" s="924"/>
      <c r="AF118" s="925" t="s">
        <v>410</v>
      </c>
      <c r="AG118" s="923"/>
      <c r="AH118" s="923"/>
      <c r="AI118" s="923"/>
      <c r="AJ118" s="924"/>
      <c r="AK118" s="925" t="s">
        <v>294</v>
      </c>
      <c r="AL118" s="923"/>
      <c r="AM118" s="923"/>
      <c r="AN118" s="923"/>
      <c r="AO118" s="924"/>
      <c r="AP118" s="926" t="s">
        <v>411</v>
      </c>
      <c r="AQ118" s="927"/>
      <c r="AR118" s="927"/>
      <c r="AS118" s="927"/>
      <c r="AT118" s="928"/>
      <c r="AU118" s="959"/>
      <c r="AV118" s="960"/>
      <c r="AW118" s="960"/>
      <c r="AX118" s="960"/>
      <c r="AY118" s="960"/>
      <c r="AZ118" s="865" t="s">
        <v>439</v>
      </c>
      <c r="BA118" s="866"/>
      <c r="BB118" s="866"/>
      <c r="BC118" s="866"/>
      <c r="BD118" s="866"/>
      <c r="BE118" s="866"/>
      <c r="BF118" s="866"/>
      <c r="BG118" s="866"/>
      <c r="BH118" s="866"/>
      <c r="BI118" s="866"/>
      <c r="BJ118" s="866"/>
      <c r="BK118" s="866"/>
      <c r="BL118" s="866"/>
      <c r="BM118" s="866"/>
      <c r="BN118" s="866"/>
      <c r="BO118" s="866"/>
      <c r="BP118" s="867"/>
      <c r="BQ118" s="906" t="s">
        <v>122</v>
      </c>
      <c r="BR118" s="872"/>
      <c r="BS118" s="872"/>
      <c r="BT118" s="872"/>
      <c r="BU118" s="872"/>
      <c r="BV118" s="872" t="s">
        <v>122</v>
      </c>
      <c r="BW118" s="872"/>
      <c r="BX118" s="872"/>
      <c r="BY118" s="872"/>
      <c r="BZ118" s="872"/>
      <c r="CA118" s="872" t="s">
        <v>122</v>
      </c>
      <c r="CB118" s="872"/>
      <c r="CC118" s="872"/>
      <c r="CD118" s="872"/>
      <c r="CE118" s="872"/>
      <c r="CF118" s="902" t="s">
        <v>122</v>
      </c>
      <c r="CG118" s="903"/>
      <c r="CH118" s="903"/>
      <c r="CI118" s="903"/>
      <c r="CJ118" s="903"/>
      <c r="CK118" s="954"/>
      <c r="CL118" s="848"/>
      <c r="CM118" s="842" t="s">
        <v>440</v>
      </c>
      <c r="CN118" s="779"/>
      <c r="CO118" s="779"/>
      <c r="CP118" s="779"/>
      <c r="CQ118" s="779"/>
      <c r="CR118" s="779"/>
      <c r="CS118" s="779"/>
      <c r="CT118" s="779"/>
      <c r="CU118" s="779"/>
      <c r="CV118" s="779"/>
      <c r="CW118" s="779"/>
      <c r="CX118" s="779"/>
      <c r="CY118" s="779"/>
      <c r="CZ118" s="779"/>
      <c r="DA118" s="779"/>
      <c r="DB118" s="779"/>
      <c r="DC118" s="779"/>
      <c r="DD118" s="779"/>
      <c r="DE118" s="779"/>
      <c r="DF118" s="780"/>
      <c r="DG118" s="806" t="s">
        <v>122</v>
      </c>
      <c r="DH118" s="807"/>
      <c r="DI118" s="807"/>
      <c r="DJ118" s="807"/>
      <c r="DK118" s="808"/>
      <c r="DL118" s="809" t="s">
        <v>122</v>
      </c>
      <c r="DM118" s="807"/>
      <c r="DN118" s="807"/>
      <c r="DO118" s="807"/>
      <c r="DP118" s="808"/>
      <c r="DQ118" s="809" t="s">
        <v>122</v>
      </c>
      <c r="DR118" s="807"/>
      <c r="DS118" s="807"/>
      <c r="DT118" s="807"/>
      <c r="DU118" s="808"/>
      <c r="DV118" s="851" t="s">
        <v>122</v>
      </c>
      <c r="DW118" s="852"/>
      <c r="DX118" s="852"/>
      <c r="DY118" s="852"/>
      <c r="DZ118" s="853"/>
    </row>
    <row r="119" spans="1:130" s="212" customFormat="1" ht="26.25" customHeight="1" x14ac:dyDescent="0.2">
      <c r="A119" s="845" t="s">
        <v>415</v>
      </c>
      <c r="B119" s="846"/>
      <c r="C119" s="887" t="s">
        <v>416</v>
      </c>
      <c r="D119" s="835"/>
      <c r="E119" s="835"/>
      <c r="F119" s="835"/>
      <c r="G119" s="835"/>
      <c r="H119" s="835"/>
      <c r="I119" s="835"/>
      <c r="J119" s="835"/>
      <c r="K119" s="835"/>
      <c r="L119" s="835"/>
      <c r="M119" s="835"/>
      <c r="N119" s="835"/>
      <c r="O119" s="835"/>
      <c r="P119" s="835"/>
      <c r="Q119" s="835"/>
      <c r="R119" s="835"/>
      <c r="S119" s="835"/>
      <c r="T119" s="835"/>
      <c r="U119" s="835"/>
      <c r="V119" s="835"/>
      <c r="W119" s="835"/>
      <c r="X119" s="835"/>
      <c r="Y119" s="835"/>
      <c r="Z119" s="836"/>
      <c r="AA119" s="915" t="s">
        <v>122</v>
      </c>
      <c r="AB119" s="916"/>
      <c r="AC119" s="916"/>
      <c r="AD119" s="916"/>
      <c r="AE119" s="917"/>
      <c r="AF119" s="918" t="s">
        <v>122</v>
      </c>
      <c r="AG119" s="916"/>
      <c r="AH119" s="916"/>
      <c r="AI119" s="916"/>
      <c r="AJ119" s="917"/>
      <c r="AK119" s="918" t="s">
        <v>122</v>
      </c>
      <c r="AL119" s="916"/>
      <c r="AM119" s="916"/>
      <c r="AN119" s="916"/>
      <c r="AO119" s="917"/>
      <c r="AP119" s="919" t="s">
        <v>122</v>
      </c>
      <c r="AQ119" s="920"/>
      <c r="AR119" s="920"/>
      <c r="AS119" s="920"/>
      <c r="AT119" s="921"/>
      <c r="AU119" s="961"/>
      <c r="AV119" s="962"/>
      <c r="AW119" s="962"/>
      <c r="AX119" s="962"/>
      <c r="AY119" s="962"/>
      <c r="AZ119" s="235" t="s">
        <v>177</v>
      </c>
      <c r="BA119" s="235"/>
      <c r="BB119" s="235"/>
      <c r="BC119" s="235"/>
      <c r="BD119" s="235"/>
      <c r="BE119" s="235"/>
      <c r="BF119" s="235"/>
      <c r="BG119" s="235"/>
      <c r="BH119" s="235"/>
      <c r="BI119" s="235"/>
      <c r="BJ119" s="235"/>
      <c r="BK119" s="235"/>
      <c r="BL119" s="235"/>
      <c r="BM119" s="235"/>
      <c r="BN119" s="235"/>
      <c r="BO119" s="904" t="s">
        <v>441</v>
      </c>
      <c r="BP119" s="905"/>
      <c r="BQ119" s="906">
        <v>12990468</v>
      </c>
      <c r="BR119" s="872"/>
      <c r="BS119" s="872"/>
      <c r="BT119" s="872"/>
      <c r="BU119" s="872"/>
      <c r="BV119" s="872">
        <v>11838886</v>
      </c>
      <c r="BW119" s="872"/>
      <c r="BX119" s="872"/>
      <c r="BY119" s="872"/>
      <c r="BZ119" s="872"/>
      <c r="CA119" s="872">
        <v>11745176</v>
      </c>
      <c r="CB119" s="872"/>
      <c r="CC119" s="872"/>
      <c r="CD119" s="872"/>
      <c r="CE119" s="872"/>
      <c r="CF119" s="775"/>
      <c r="CG119" s="776"/>
      <c r="CH119" s="776"/>
      <c r="CI119" s="776"/>
      <c r="CJ119" s="861"/>
      <c r="CK119" s="955"/>
      <c r="CL119" s="850"/>
      <c r="CM119" s="865" t="s">
        <v>442</v>
      </c>
      <c r="CN119" s="866"/>
      <c r="CO119" s="866"/>
      <c r="CP119" s="866"/>
      <c r="CQ119" s="866"/>
      <c r="CR119" s="866"/>
      <c r="CS119" s="866"/>
      <c r="CT119" s="866"/>
      <c r="CU119" s="866"/>
      <c r="CV119" s="866"/>
      <c r="CW119" s="866"/>
      <c r="CX119" s="866"/>
      <c r="CY119" s="866"/>
      <c r="CZ119" s="866"/>
      <c r="DA119" s="866"/>
      <c r="DB119" s="866"/>
      <c r="DC119" s="866"/>
      <c r="DD119" s="866"/>
      <c r="DE119" s="866"/>
      <c r="DF119" s="867"/>
      <c r="DG119" s="790" t="s">
        <v>122</v>
      </c>
      <c r="DH119" s="791"/>
      <c r="DI119" s="791"/>
      <c r="DJ119" s="791"/>
      <c r="DK119" s="792"/>
      <c r="DL119" s="793" t="s">
        <v>122</v>
      </c>
      <c r="DM119" s="791"/>
      <c r="DN119" s="791"/>
      <c r="DO119" s="791"/>
      <c r="DP119" s="792"/>
      <c r="DQ119" s="793" t="s">
        <v>122</v>
      </c>
      <c r="DR119" s="791"/>
      <c r="DS119" s="791"/>
      <c r="DT119" s="791"/>
      <c r="DU119" s="792"/>
      <c r="DV119" s="875" t="s">
        <v>122</v>
      </c>
      <c r="DW119" s="876"/>
      <c r="DX119" s="876"/>
      <c r="DY119" s="876"/>
      <c r="DZ119" s="877"/>
    </row>
    <row r="120" spans="1:130" s="212" customFormat="1" ht="26.25" customHeight="1" x14ac:dyDescent="0.2">
      <c r="A120" s="847"/>
      <c r="B120" s="848"/>
      <c r="C120" s="842" t="s">
        <v>419</v>
      </c>
      <c r="D120" s="779"/>
      <c r="E120" s="779"/>
      <c r="F120" s="779"/>
      <c r="G120" s="779"/>
      <c r="H120" s="779"/>
      <c r="I120" s="779"/>
      <c r="J120" s="779"/>
      <c r="K120" s="779"/>
      <c r="L120" s="779"/>
      <c r="M120" s="779"/>
      <c r="N120" s="779"/>
      <c r="O120" s="779"/>
      <c r="P120" s="779"/>
      <c r="Q120" s="779"/>
      <c r="R120" s="779"/>
      <c r="S120" s="779"/>
      <c r="T120" s="779"/>
      <c r="U120" s="779"/>
      <c r="V120" s="779"/>
      <c r="W120" s="779"/>
      <c r="X120" s="779"/>
      <c r="Y120" s="779"/>
      <c r="Z120" s="780"/>
      <c r="AA120" s="806" t="s">
        <v>122</v>
      </c>
      <c r="AB120" s="807"/>
      <c r="AC120" s="807"/>
      <c r="AD120" s="807"/>
      <c r="AE120" s="808"/>
      <c r="AF120" s="809" t="s">
        <v>122</v>
      </c>
      <c r="AG120" s="807"/>
      <c r="AH120" s="807"/>
      <c r="AI120" s="807"/>
      <c r="AJ120" s="808"/>
      <c r="AK120" s="809" t="s">
        <v>122</v>
      </c>
      <c r="AL120" s="807"/>
      <c r="AM120" s="807"/>
      <c r="AN120" s="807"/>
      <c r="AO120" s="808"/>
      <c r="AP120" s="851" t="s">
        <v>122</v>
      </c>
      <c r="AQ120" s="852"/>
      <c r="AR120" s="852"/>
      <c r="AS120" s="852"/>
      <c r="AT120" s="853"/>
      <c r="AU120" s="907" t="s">
        <v>443</v>
      </c>
      <c r="AV120" s="908"/>
      <c r="AW120" s="908"/>
      <c r="AX120" s="908"/>
      <c r="AY120" s="909"/>
      <c r="AZ120" s="887" t="s">
        <v>444</v>
      </c>
      <c r="BA120" s="835"/>
      <c r="BB120" s="835"/>
      <c r="BC120" s="835"/>
      <c r="BD120" s="835"/>
      <c r="BE120" s="835"/>
      <c r="BF120" s="835"/>
      <c r="BG120" s="835"/>
      <c r="BH120" s="835"/>
      <c r="BI120" s="835"/>
      <c r="BJ120" s="835"/>
      <c r="BK120" s="835"/>
      <c r="BL120" s="835"/>
      <c r="BM120" s="835"/>
      <c r="BN120" s="835"/>
      <c r="BO120" s="835"/>
      <c r="BP120" s="836"/>
      <c r="BQ120" s="888">
        <v>2220987</v>
      </c>
      <c r="BR120" s="869"/>
      <c r="BS120" s="869"/>
      <c r="BT120" s="869"/>
      <c r="BU120" s="869"/>
      <c r="BV120" s="869">
        <v>1893837</v>
      </c>
      <c r="BW120" s="869"/>
      <c r="BX120" s="869"/>
      <c r="BY120" s="869"/>
      <c r="BZ120" s="869"/>
      <c r="CA120" s="869">
        <v>1996824</v>
      </c>
      <c r="CB120" s="869"/>
      <c r="CC120" s="869"/>
      <c r="CD120" s="869"/>
      <c r="CE120" s="869"/>
      <c r="CF120" s="893">
        <v>94.3</v>
      </c>
      <c r="CG120" s="894"/>
      <c r="CH120" s="894"/>
      <c r="CI120" s="894"/>
      <c r="CJ120" s="894"/>
      <c r="CK120" s="895" t="s">
        <v>445</v>
      </c>
      <c r="CL120" s="879"/>
      <c r="CM120" s="879"/>
      <c r="CN120" s="879"/>
      <c r="CO120" s="880"/>
      <c r="CP120" s="899" t="s">
        <v>394</v>
      </c>
      <c r="CQ120" s="900"/>
      <c r="CR120" s="900"/>
      <c r="CS120" s="900"/>
      <c r="CT120" s="900"/>
      <c r="CU120" s="900"/>
      <c r="CV120" s="900"/>
      <c r="CW120" s="900"/>
      <c r="CX120" s="900"/>
      <c r="CY120" s="900"/>
      <c r="CZ120" s="900"/>
      <c r="DA120" s="900"/>
      <c r="DB120" s="900"/>
      <c r="DC120" s="900"/>
      <c r="DD120" s="900"/>
      <c r="DE120" s="900"/>
      <c r="DF120" s="901"/>
      <c r="DG120" s="888">
        <v>1112786</v>
      </c>
      <c r="DH120" s="869"/>
      <c r="DI120" s="869"/>
      <c r="DJ120" s="869"/>
      <c r="DK120" s="869"/>
      <c r="DL120" s="869">
        <v>1070282</v>
      </c>
      <c r="DM120" s="869"/>
      <c r="DN120" s="869"/>
      <c r="DO120" s="869"/>
      <c r="DP120" s="869"/>
      <c r="DQ120" s="869">
        <v>1003204</v>
      </c>
      <c r="DR120" s="869"/>
      <c r="DS120" s="869"/>
      <c r="DT120" s="869"/>
      <c r="DU120" s="869"/>
      <c r="DV120" s="870">
        <v>47.4</v>
      </c>
      <c r="DW120" s="870"/>
      <c r="DX120" s="870"/>
      <c r="DY120" s="870"/>
      <c r="DZ120" s="871"/>
    </row>
    <row r="121" spans="1:130" s="212" customFormat="1" ht="26.25" customHeight="1" x14ac:dyDescent="0.2">
      <c r="A121" s="847"/>
      <c r="B121" s="848"/>
      <c r="C121" s="890" t="s">
        <v>446</v>
      </c>
      <c r="D121" s="891"/>
      <c r="E121" s="891"/>
      <c r="F121" s="891"/>
      <c r="G121" s="891"/>
      <c r="H121" s="891"/>
      <c r="I121" s="891"/>
      <c r="J121" s="891"/>
      <c r="K121" s="891"/>
      <c r="L121" s="891"/>
      <c r="M121" s="891"/>
      <c r="N121" s="891"/>
      <c r="O121" s="891"/>
      <c r="P121" s="891"/>
      <c r="Q121" s="891"/>
      <c r="R121" s="891"/>
      <c r="S121" s="891"/>
      <c r="T121" s="891"/>
      <c r="U121" s="891"/>
      <c r="V121" s="891"/>
      <c r="W121" s="891"/>
      <c r="X121" s="891"/>
      <c r="Y121" s="891"/>
      <c r="Z121" s="892"/>
      <c r="AA121" s="806" t="s">
        <v>122</v>
      </c>
      <c r="AB121" s="807"/>
      <c r="AC121" s="807"/>
      <c r="AD121" s="807"/>
      <c r="AE121" s="808"/>
      <c r="AF121" s="809" t="s">
        <v>122</v>
      </c>
      <c r="AG121" s="807"/>
      <c r="AH121" s="807"/>
      <c r="AI121" s="807"/>
      <c r="AJ121" s="808"/>
      <c r="AK121" s="809" t="s">
        <v>122</v>
      </c>
      <c r="AL121" s="807"/>
      <c r="AM121" s="807"/>
      <c r="AN121" s="807"/>
      <c r="AO121" s="808"/>
      <c r="AP121" s="851" t="s">
        <v>122</v>
      </c>
      <c r="AQ121" s="852"/>
      <c r="AR121" s="852"/>
      <c r="AS121" s="852"/>
      <c r="AT121" s="853"/>
      <c r="AU121" s="910"/>
      <c r="AV121" s="911"/>
      <c r="AW121" s="911"/>
      <c r="AX121" s="911"/>
      <c r="AY121" s="912"/>
      <c r="AZ121" s="842" t="s">
        <v>447</v>
      </c>
      <c r="BA121" s="779"/>
      <c r="BB121" s="779"/>
      <c r="BC121" s="779"/>
      <c r="BD121" s="779"/>
      <c r="BE121" s="779"/>
      <c r="BF121" s="779"/>
      <c r="BG121" s="779"/>
      <c r="BH121" s="779"/>
      <c r="BI121" s="779"/>
      <c r="BJ121" s="779"/>
      <c r="BK121" s="779"/>
      <c r="BL121" s="779"/>
      <c r="BM121" s="779"/>
      <c r="BN121" s="779"/>
      <c r="BO121" s="779"/>
      <c r="BP121" s="780"/>
      <c r="BQ121" s="843">
        <v>292583</v>
      </c>
      <c r="BR121" s="844"/>
      <c r="BS121" s="844"/>
      <c r="BT121" s="844"/>
      <c r="BU121" s="844"/>
      <c r="BV121" s="844">
        <v>286043</v>
      </c>
      <c r="BW121" s="844"/>
      <c r="BX121" s="844"/>
      <c r="BY121" s="844"/>
      <c r="BZ121" s="844"/>
      <c r="CA121" s="844">
        <v>356386</v>
      </c>
      <c r="CB121" s="844"/>
      <c r="CC121" s="844"/>
      <c r="CD121" s="844"/>
      <c r="CE121" s="844"/>
      <c r="CF121" s="902">
        <v>16.8</v>
      </c>
      <c r="CG121" s="903"/>
      <c r="CH121" s="903"/>
      <c r="CI121" s="903"/>
      <c r="CJ121" s="903"/>
      <c r="CK121" s="896"/>
      <c r="CL121" s="882"/>
      <c r="CM121" s="882"/>
      <c r="CN121" s="882"/>
      <c r="CO121" s="883"/>
      <c r="CP121" s="862" t="s">
        <v>392</v>
      </c>
      <c r="CQ121" s="863"/>
      <c r="CR121" s="863"/>
      <c r="CS121" s="863"/>
      <c r="CT121" s="863"/>
      <c r="CU121" s="863"/>
      <c r="CV121" s="863"/>
      <c r="CW121" s="863"/>
      <c r="CX121" s="863"/>
      <c r="CY121" s="863"/>
      <c r="CZ121" s="863"/>
      <c r="DA121" s="863"/>
      <c r="DB121" s="863"/>
      <c r="DC121" s="863"/>
      <c r="DD121" s="863"/>
      <c r="DE121" s="863"/>
      <c r="DF121" s="864"/>
      <c r="DG121" s="843">
        <v>356362</v>
      </c>
      <c r="DH121" s="844"/>
      <c r="DI121" s="844"/>
      <c r="DJ121" s="844"/>
      <c r="DK121" s="844"/>
      <c r="DL121" s="844">
        <v>431753</v>
      </c>
      <c r="DM121" s="844"/>
      <c r="DN121" s="844"/>
      <c r="DO121" s="844"/>
      <c r="DP121" s="844"/>
      <c r="DQ121" s="844">
        <v>478180</v>
      </c>
      <c r="DR121" s="844"/>
      <c r="DS121" s="844"/>
      <c r="DT121" s="844"/>
      <c r="DU121" s="844"/>
      <c r="DV121" s="821">
        <v>22.6</v>
      </c>
      <c r="DW121" s="821"/>
      <c r="DX121" s="821"/>
      <c r="DY121" s="821"/>
      <c r="DZ121" s="822"/>
    </row>
    <row r="122" spans="1:130" s="212" customFormat="1" ht="26.25" customHeight="1" x14ac:dyDescent="0.2">
      <c r="A122" s="847"/>
      <c r="B122" s="848"/>
      <c r="C122" s="842" t="s">
        <v>429</v>
      </c>
      <c r="D122" s="779"/>
      <c r="E122" s="779"/>
      <c r="F122" s="779"/>
      <c r="G122" s="779"/>
      <c r="H122" s="779"/>
      <c r="I122" s="779"/>
      <c r="J122" s="779"/>
      <c r="K122" s="779"/>
      <c r="L122" s="779"/>
      <c r="M122" s="779"/>
      <c r="N122" s="779"/>
      <c r="O122" s="779"/>
      <c r="P122" s="779"/>
      <c r="Q122" s="779"/>
      <c r="R122" s="779"/>
      <c r="S122" s="779"/>
      <c r="T122" s="779"/>
      <c r="U122" s="779"/>
      <c r="V122" s="779"/>
      <c r="W122" s="779"/>
      <c r="X122" s="779"/>
      <c r="Y122" s="779"/>
      <c r="Z122" s="780"/>
      <c r="AA122" s="806" t="s">
        <v>122</v>
      </c>
      <c r="AB122" s="807"/>
      <c r="AC122" s="807"/>
      <c r="AD122" s="807"/>
      <c r="AE122" s="808"/>
      <c r="AF122" s="809" t="s">
        <v>122</v>
      </c>
      <c r="AG122" s="807"/>
      <c r="AH122" s="807"/>
      <c r="AI122" s="807"/>
      <c r="AJ122" s="808"/>
      <c r="AK122" s="809" t="s">
        <v>122</v>
      </c>
      <c r="AL122" s="807"/>
      <c r="AM122" s="807"/>
      <c r="AN122" s="807"/>
      <c r="AO122" s="808"/>
      <c r="AP122" s="851" t="s">
        <v>122</v>
      </c>
      <c r="AQ122" s="852"/>
      <c r="AR122" s="852"/>
      <c r="AS122" s="852"/>
      <c r="AT122" s="853"/>
      <c r="AU122" s="910"/>
      <c r="AV122" s="911"/>
      <c r="AW122" s="911"/>
      <c r="AX122" s="911"/>
      <c r="AY122" s="912"/>
      <c r="AZ122" s="865" t="s">
        <v>448</v>
      </c>
      <c r="BA122" s="866"/>
      <c r="BB122" s="866"/>
      <c r="BC122" s="866"/>
      <c r="BD122" s="866"/>
      <c r="BE122" s="866"/>
      <c r="BF122" s="866"/>
      <c r="BG122" s="866"/>
      <c r="BH122" s="866"/>
      <c r="BI122" s="866"/>
      <c r="BJ122" s="866"/>
      <c r="BK122" s="866"/>
      <c r="BL122" s="866"/>
      <c r="BM122" s="866"/>
      <c r="BN122" s="866"/>
      <c r="BO122" s="866"/>
      <c r="BP122" s="867"/>
      <c r="BQ122" s="906">
        <v>9011398</v>
      </c>
      <c r="BR122" s="872"/>
      <c r="BS122" s="872"/>
      <c r="BT122" s="872"/>
      <c r="BU122" s="872"/>
      <c r="BV122" s="872">
        <v>8424537</v>
      </c>
      <c r="BW122" s="872"/>
      <c r="BX122" s="872"/>
      <c r="BY122" s="872"/>
      <c r="BZ122" s="872"/>
      <c r="CA122" s="872">
        <v>8158777</v>
      </c>
      <c r="CB122" s="872"/>
      <c r="CC122" s="872"/>
      <c r="CD122" s="872"/>
      <c r="CE122" s="872"/>
      <c r="CF122" s="873">
        <v>385.2</v>
      </c>
      <c r="CG122" s="874"/>
      <c r="CH122" s="874"/>
      <c r="CI122" s="874"/>
      <c r="CJ122" s="874"/>
      <c r="CK122" s="896"/>
      <c r="CL122" s="882"/>
      <c r="CM122" s="882"/>
      <c r="CN122" s="882"/>
      <c r="CO122" s="883"/>
      <c r="CP122" s="862" t="s">
        <v>391</v>
      </c>
      <c r="CQ122" s="863"/>
      <c r="CR122" s="863"/>
      <c r="CS122" s="863"/>
      <c r="CT122" s="863"/>
      <c r="CU122" s="863"/>
      <c r="CV122" s="863"/>
      <c r="CW122" s="863"/>
      <c r="CX122" s="863"/>
      <c r="CY122" s="863"/>
      <c r="CZ122" s="863"/>
      <c r="DA122" s="863"/>
      <c r="DB122" s="863"/>
      <c r="DC122" s="863"/>
      <c r="DD122" s="863"/>
      <c r="DE122" s="863"/>
      <c r="DF122" s="864"/>
      <c r="DG122" s="843">
        <v>1037</v>
      </c>
      <c r="DH122" s="844"/>
      <c r="DI122" s="844"/>
      <c r="DJ122" s="844"/>
      <c r="DK122" s="844"/>
      <c r="DL122" s="844">
        <v>1508</v>
      </c>
      <c r="DM122" s="844"/>
      <c r="DN122" s="844"/>
      <c r="DO122" s="844"/>
      <c r="DP122" s="844"/>
      <c r="DQ122" s="844">
        <v>2678</v>
      </c>
      <c r="DR122" s="844"/>
      <c r="DS122" s="844"/>
      <c r="DT122" s="844"/>
      <c r="DU122" s="844"/>
      <c r="DV122" s="821">
        <v>0.1</v>
      </c>
      <c r="DW122" s="821"/>
      <c r="DX122" s="821"/>
      <c r="DY122" s="821"/>
      <c r="DZ122" s="822"/>
    </row>
    <row r="123" spans="1:130" s="212" customFormat="1" ht="26.25" customHeight="1" x14ac:dyDescent="0.2">
      <c r="A123" s="847"/>
      <c r="B123" s="848"/>
      <c r="C123" s="842" t="s">
        <v>435</v>
      </c>
      <c r="D123" s="779"/>
      <c r="E123" s="779"/>
      <c r="F123" s="779"/>
      <c r="G123" s="779"/>
      <c r="H123" s="779"/>
      <c r="I123" s="779"/>
      <c r="J123" s="779"/>
      <c r="K123" s="779"/>
      <c r="L123" s="779"/>
      <c r="M123" s="779"/>
      <c r="N123" s="779"/>
      <c r="O123" s="779"/>
      <c r="P123" s="779"/>
      <c r="Q123" s="779"/>
      <c r="R123" s="779"/>
      <c r="S123" s="779"/>
      <c r="T123" s="779"/>
      <c r="U123" s="779"/>
      <c r="V123" s="779"/>
      <c r="W123" s="779"/>
      <c r="X123" s="779"/>
      <c r="Y123" s="779"/>
      <c r="Z123" s="780"/>
      <c r="AA123" s="806" t="s">
        <v>122</v>
      </c>
      <c r="AB123" s="807"/>
      <c r="AC123" s="807"/>
      <c r="AD123" s="807"/>
      <c r="AE123" s="808"/>
      <c r="AF123" s="809" t="s">
        <v>122</v>
      </c>
      <c r="AG123" s="807"/>
      <c r="AH123" s="807"/>
      <c r="AI123" s="807"/>
      <c r="AJ123" s="808"/>
      <c r="AK123" s="809" t="s">
        <v>122</v>
      </c>
      <c r="AL123" s="807"/>
      <c r="AM123" s="807"/>
      <c r="AN123" s="807"/>
      <c r="AO123" s="808"/>
      <c r="AP123" s="851" t="s">
        <v>122</v>
      </c>
      <c r="AQ123" s="852"/>
      <c r="AR123" s="852"/>
      <c r="AS123" s="852"/>
      <c r="AT123" s="853"/>
      <c r="AU123" s="913"/>
      <c r="AV123" s="914"/>
      <c r="AW123" s="914"/>
      <c r="AX123" s="914"/>
      <c r="AY123" s="914"/>
      <c r="AZ123" s="235" t="s">
        <v>177</v>
      </c>
      <c r="BA123" s="235"/>
      <c r="BB123" s="235"/>
      <c r="BC123" s="235"/>
      <c r="BD123" s="235"/>
      <c r="BE123" s="235"/>
      <c r="BF123" s="235"/>
      <c r="BG123" s="235"/>
      <c r="BH123" s="235"/>
      <c r="BI123" s="235"/>
      <c r="BJ123" s="235"/>
      <c r="BK123" s="235"/>
      <c r="BL123" s="235"/>
      <c r="BM123" s="235"/>
      <c r="BN123" s="235"/>
      <c r="BO123" s="904" t="s">
        <v>449</v>
      </c>
      <c r="BP123" s="905"/>
      <c r="BQ123" s="859">
        <v>11524968</v>
      </c>
      <c r="BR123" s="860"/>
      <c r="BS123" s="860"/>
      <c r="BT123" s="860"/>
      <c r="BU123" s="860"/>
      <c r="BV123" s="860">
        <v>10604417</v>
      </c>
      <c r="BW123" s="860"/>
      <c r="BX123" s="860"/>
      <c r="BY123" s="860"/>
      <c r="BZ123" s="860"/>
      <c r="CA123" s="860">
        <v>10511987</v>
      </c>
      <c r="CB123" s="860"/>
      <c r="CC123" s="860"/>
      <c r="CD123" s="860"/>
      <c r="CE123" s="860"/>
      <c r="CF123" s="775"/>
      <c r="CG123" s="776"/>
      <c r="CH123" s="776"/>
      <c r="CI123" s="776"/>
      <c r="CJ123" s="861"/>
      <c r="CK123" s="896"/>
      <c r="CL123" s="882"/>
      <c r="CM123" s="882"/>
      <c r="CN123" s="882"/>
      <c r="CO123" s="883"/>
      <c r="CP123" s="862" t="s">
        <v>390</v>
      </c>
      <c r="CQ123" s="863"/>
      <c r="CR123" s="863"/>
      <c r="CS123" s="863"/>
      <c r="CT123" s="863"/>
      <c r="CU123" s="863"/>
      <c r="CV123" s="863"/>
      <c r="CW123" s="863"/>
      <c r="CX123" s="863"/>
      <c r="CY123" s="863"/>
      <c r="CZ123" s="863"/>
      <c r="DA123" s="863"/>
      <c r="DB123" s="863"/>
      <c r="DC123" s="863"/>
      <c r="DD123" s="863"/>
      <c r="DE123" s="863"/>
      <c r="DF123" s="864"/>
      <c r="DG123" s="806" t="s">
        <v>122</v>
      </c>
      <c r="DH123" s="807"/>
      <c r="DI123" s="807"/>
      <c r="DJ123" s="807"/>
      <c r="DK123" s="808"/>
      <c r="DL123" s="809" t="s">
        <v>122</v>
      </c>
      <c r="DM123" s="807"/>
      <c r="DN123" s="807"/>
      <c r="DO123" s="807"/>
      <c r="DP123" s="808"/>
      <c r="DQ123" s="809" t="s">
        <v>122</v>
      </c>
      <c r="DR123" s="807"/>
      <c r="DS123" s="807"/>
      <c r="DT123" s="807"/>
      <c r="DU123" s="808"/>
      <c r="DV123" s="851" t="s">
        <v>122</v>
      </c>
      <c r="DW123" s="852"/>
      <c r="DX123" s="852"/>
      <c r="DY123" s="852"/>
      <c r="DZ123" s="853"/>
    </row>
    <row r="124" spans="1:130" s="212" customFormat="1" ht="26.25" customHeight="1" thickBot="1" x14ac:dyDescent="0.25">
      <c r="A124" s="847"/>
      <c r="B124" s="848"/>
      <c r="C124" s="842" t="s">
        <v>438</v>
      </c>
      <c r="D124" s="779"/>
      <c r="E124" s="779"/>
      <c r="F124" s="779"/>
      <c r="G124" s="779"/>
      <c r="H124" s="779"/>
      <c r="I124" s="779"/>
      <c r="J124" s="779"/>
      <c r="K124" s="779"/>
      <c r="L124" s="779"/>
      <c r="M124" s="779"/>
      <c r="N124" s="779"/>
      <c r="O124" s="779"/>
      <c r="P124" s="779"/>
      <c r="Q124" s="779"/>
      <c r="R124" s="779"/>
      <c r="S124" s="779"/>
      <c r="T124" s="779"/>
      <c r="U124" s="779"/>
      <c r="V124" s="779"/>
      <c r="W124" s="779"/>
      <c r="X124" s="779"/>
      <c r="Y124" s="779"/>
      <c r="Z124" s="780"/>
      <c r="AA124" s="806" t="s">
        <v>122</v>
      </c>
      <c r="AB124" s="807"/>
      <c r="AC124" s="807"/>
      <c r="AD124" s="807"/>
      <c r="AE124" s="808"/>
      <c r="AF124" s="809" t="s">
        <v>122</v>
      </c>
      <c r="AG124" s="807"/>
      <c r="AH124" s="807"/>
      <c r="AI124" s="807"/>
      <c r="AJ124" s="808"/>
      <c r="AK124" s="809" t="s">
        <v>122</v>
      </c>
      <c r="AL124" s="807"/>
      <c r="AM124" s="807"/>
      <c r="AN124" s="807"/>
      <c r="AO124" s="808"/>
      <c r="AP124" s="851" t="s">
        <v>122</v>
      </c>
      <c r="AQ124" s="852"/>
      <c r="AR124" s="852"/>
      <c r="AS124" s="852"/>
      <c r="AT124" s="853"/>
      <c r="AU124" s="854" t="s">
        <v>450</v>
      </c>
      <c r="AV124" s="855"/>
      <c r="AW124" s="855"/>
      <c r="AX124" s="855"/>
      <c r="AY124" s="855"/>
      <c r="AZ124" s="855"/>
      <c r="BA124" s="855"/>
      <c r="BB124" s="855"/>
      <c r="BC124" s="855"/>
      <c r="BD124" s="855"/>
      <c r="BE124" s="855"/>
      <c r="BF124" s="855"/>
      <c r="BG124" s="855"/>
      <c r="BH124" s="855"/>
      <c r="BI124" s="855"/>
      <c r="BJ124" s="855"/>
      <c r="BK124" s="855"/>
      <c r="BL124" s="855"/>
      <c r="BM124" s="855"/>
      <c r="BN124" s="855"/>
      <c r="BO124" s="855"/>
      <c r="BP124" s="856"/>
      <c r="BQ124" s="857">
        <v>70.3</v>
      </c>
      <c r="BR124" s="858"/>
      <c r="BS124" s="858"/>
      <c r="BT124" s="858"/>
      <c r="BU124" s="858"/>
      <c r="BV124" s="858">
        <v>59</v>
      </c>
      <c r="BW124" s="858"/>
      <c r="BX124" s="858"/>
      <c r="BY124" s="858"/>
      <c r="BZ124" s="858"/>
      <c r="CA124" s="858">
        <v>58.2</v>
      </c>
      <c r="CB124" s="858"/>
      <c r="CC124" s="858"/>
      <c r="CD124" s="858"/>
      <c r="CE124" s="858"/>
      <c r="CF124" s="753"/>
      <c r="CG124" s="754"/>
      <c r="CH124" s="754"/>
      <c r="CI124" s="754"/>
      <c r="CJ124" s="889"/>
      <c r="CK124" s="897"/>
      <c r="CL124" s="897"/>
      <c r="CM124" s="897"/>
      <c r="CN124" s="897"/>
      <c r="CO124" s="898"/>
      <c r="CP124" s="862" t="s">
        <v>451</v>
      </c>
      <c r="CQ124" s="863"/>
      <c r="CR124" s="863"/>
      <c r="CS124" s="863"/>
      <c r="CT124" s="863"/>
      <c r="CU124" s="863"/>
      <c r="CV124" s="863"/>
      <c r="CW124" s="863"/>
      <c r="CX124" s="863"/>
      <c r="CY124" s="863"/>
      <c r="CZ124" s="863"/>
      <c r="DA124" s="863"/>
      <c r="DB124" s="863"/>
      <c r="DC124" s="863"/>
      <c r="DD124" s="863"/>
      <c r="DE124" s="863"/>
      <c r="DF124" s="864"/>
      <c r="DG124" s="790" t="s">
        <v>122</v>
      </c>
      <c r="DH124" s="791"/>
      <c r="DI124" s="791"/>
      <c r="DJ124" s="791"/>
      <c r="DK124" s="792"/>
      <c r="DL124" s="793" t="s">
        <v>122</v>
      </c>
      <c r="DM124" s="791"/>
      <c r="DN124" s="791"/>
      <c r="DO124" s="791"/>
      <c r="DP124" s="792"/>
      <c r="DQ124" s="793" t="s">
        <v>122</v>
      </c>
      <c r="DR124" s="791"/>
      <c r="DS124" s="791"/>
      <c r="DT124" s="791"/>
      <c r="DU124" s="792"/>
      <c r="DV124" s="875" t="s">
        <v>122</v>
      </c>
      <c r="DW124" s="876"/>
      <c r="DX124" s="876"/>
      <c r="DY124" s="876"/>
      <c r="DZ124" s="877"/>
    </row>
    <row r="125" spans="1:130" s="212" customFormat="1" ht="26.25" customHeight="1" x14ac:dyDescent="0.2">
      <c r="A125" s="847"/>
      <c r="B125" s="848"/>
      <c r="C125" s="842" t="s">
        <v>440</v>
      </c>
      <c r="D125" s="779"/>
      <c r="E125" s="779"/>
      <c r="F125" s="779"/>
      <c r="G125" s="779"/>
      <c r="H125" s="779"/>
      <c r="I125" s="779"/>
      <c r="J125" s="779"/>
      <c r="K125" s="779"/>
      <c r="L125" s="779"/>
      <c r="M125" s="779"/>
      <c r="N125" s="779"/>
      <c r="O125" s="779"/>
      <c r="P125" s="779"/>
      <c r="Q125" s="779"/>
      <c r="R125" s="779"/>
      <c r="S125" s="779"/>
      <c r="T125" s="779"/>
      <c r="U125" s="779"/>
      <c r="V125" s="779"/>
      <c r="W125" s="779"/>
      <c r="X125" s="779"/>
      <c r="Y125" s="779"/>
      <c r="Z125" s="780"/>
      <c r="AA125" s="806" t="s">
        <v>122</v>
      </c>
      <c r="AB125" s="807"/>
      <c r="AC125" s="807"/>
      <c r="AD125" s="807"/>
      <c r="AE125" s="808"/>
      <c r="AF125" s="809" t="s">
        <v>122</v>
      </c>
      <c r="AG125" s="807"/>
      <c r="AH125" s="807"/>
      <c r="AI125" s="807"/>
      <c r="AJ125" s="808"/>
      <c r="AK125" s="809" t="s">
        <v>122</v>
      </c>
      <c r="AL125" s="807"/>
      <c r="AM125" s="807"/>
      <c r="AN125" s="807"/>
      <c r="AO125" s="808"/>
      <c r="AP125" s="851" t="s">
        <v>122</v>
      </c>
      <c r="AQ125" s="852"/>
      <c r="AR125" s="852"/>
      <c r="AS125" s="852"/>
      <c r="AT125" s="85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78" t="s">
        <v>452</v>
      </c>
      <c r="CL125" s="879"/>
      <c r="CM125" s="879"/>
      <c r="CN125" s="879"/>
      <c r="CO125" s="880"/>
      <c r="CP125" s="887" t="s">
        <v>453</v>
      </c>
      <c r="CQ125" s="835"/>
      <c r="CR125" s="835"/>
      <c r="CS125" s="835"/>
      <c r="CT125" s="835"/>
      <c r="CU125" s="835"/>
      <c r="CV125" s="835"/>
      <c r="CW125" s="835"/>
      <c r="CX125" s="835"/>
      <c r="CY125" s="835"/>
      <c r="CZ125" s="835"/>
      <c r="DA125" s="835"/>
      <c r="DB125" s="835"/>
      <c r="DC125" s="835"/>
      <c r="DD125" s="835"/>
      <c r="DE125" s="835"/>
      <c r="DF125" s="836"/>
      <c r="DG125" s="888" t="s">
        <v>122</v>
      </c>
      <c r="DH125" s="869"/>
      <c r="DI125" s="869"/>
      <c r="DJ125" s="869"/>
      <c r="DK125" s="869"/>
      <c r="DL125" s="869" t="s">
        <v>122</v>
      </c>
      <c r="DM125" s="869"/>
      <c r="DN125" s="869"/>
      <c r="DO125" s="869"/>
      <c r="DP125" s="869"/>
      <c r="DQ125" s="869" t="s">
        <v>122</v>
      </c>
      <c r="DR125" s="869"/>
      <c r="DS125" s="869"/>
      <c r="DT125" s="869"/>
      <c r="DU125" s="869"/>
      <c r="DV125" s="870" t="s">
        <v>122</v>
      </c>
      <c r="DW125" s="870"/>
      <c r="DX125" s="870"/>
      <c r="DY125" s="870"/>
      <c r="DZ125" s="871"/>
    </row>
    <row r="126" spans="1:130" s="212" customFormat="1" ht="26.25" customHeight="1" thickBot="1" x14ac:dyDescent="0.25">
      <c r="A126" s="847"/>
      <c r="B126" s="848"/>
      <c r="C126" s="842" t="s">
        <v>442</v>
      </c>
      <c r="D126" s="779"/>
      <c r="E126" s="779"/>
      <c r="F126" s="779"/>
      <c r="G126" s="779"/>
      <c r="H126" s="779"/>
      <c r="I126" s="779"/>
      <c r="J126" s="779"/>
      <c r="K126" s="779"/>
      <c r="L126" s="779"/>
      <c r="M126" s="779"/>
      <c r="N126" s="779"/>
      <c r="O126" s="779"/>
      <c r="P126" s="779"/>
      <c r="Q126" s="779"/>
      <c r="R126" s="779"/>
      <c r="S126" s="779"/>
      <c r="T126" s="779"/>
      <c r="U126" s="779"/>
      <c r="V126" s="779"/>
      <c r="W126" s="779"/>
      <c r="X126" s="779"/>
      <c r="Y126" s="779"/>
      <c r="Z126" s="780"/>
      <c r="AA126" s="806" t="s">
        <v>122</v>
      </c>
      <c r="AB126" s="807"/>
      <c r="AC126" s="807"/>
      <c r="AD126" s="807"/>
      <c r="AE126" s="808"/>
      <c r="AF126" s="809" t="s">
        <v>122</v>
      </c>
      <c r="AG126" s="807"/>
      <c r="AH126" s="807"/>
      <c r="AI126" s="807"/>
      <c r="AJ126" s="808"/>
      <c r="AK126" s="809" t="s">
        <v>122</v>
      </c>
      <c r="AL126" s="807"/>
      <c r="AM126" s="807"/>
      <c r="AN126" s="807"/>
      <c r="AO126" s="808"/>
      <c r="AP126" s="851" t="s">
        <v>122</v>
      </c>
      <c r="AQ126" s="852"/>
      <c r="AR126" s="852"/>
      <c r="AS126" s="852"/>
      <c r="AT126" s="85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1"/>
      <c r="CL126" s="882"/>
      <c r="CM126" s="882"/>
      <c r="CN126" s="882"/>
      <c r="CO126" s="883"/>
      <c r="CP126" s="842" t="s">
        <v>454</v>
      </c>
      <c r="CQ126" s="779"/>
      <c r="CR126" s="779"/>
      <c r="CS126" s="779"/>
      <c r="CT126" s="779"/>
      <c r="CU126" s="779"/>
      <c r="CV126" s="779"/>
      <c r="CW126" s="779"/>
      <c r="CX126" s="779"/>
      <c r="CY126" s="779"/>
      <c r="CZ126" s="779"/>
      <c r="DA126" s="779"/>
      <c r="DB126" s="779"/>
      <c r="DC126" s="779"/>
      <c r="DD126" s="779"/>
      <c r="DE126" s="779"/>
      <c r="DF126" s="780"/>
      <c r="DG126" s="843" t="s">
        <v>122</v>
      </c>
      <c r="DH126" s="844"/>
      <c r="DI126" s="844"/>
      <c r="DJ126" s="844"/>
      <c r="DK126" s="844"/>
      <c r="DL126" s="844" t="s">
        <v>122</v>
      </c>
      <c r="DM126" s="844"/>
      <c r="DN126" s="844"/>
      <c r="DO126" s="844"/>
      <c r="DP126" s="844"/>
      <c r="DQ126" s="844" t="s">
        <v>122</v>
      </c>
      <c r="DR126" s="844"/>
      <c r="DS126" s="844"/>
      <c r="DT126" s="844"/>
      <c r="DU126" s="844"/>
      <c r="DV126" s="821" t="s">
        <v>122</v>
      </c>
      <c r="DW126" s="821"/>
      <c r="DX126" s="821"/>
      <c r="DY126" s="821"/>
      <c r="DZ126" s="822"/>
    </row>
    <row r="127" spans="1:130" s="212" customFormat="1" ht="26.25" customHeight="1" x14ac:dyDescent="0.2">
      <c r="A127" s="849"/>
      <c r="B127" s="850"/>
      <c r="C127" s="865" t="s">
        <v>455</v>
      </c>
      <c r="D127" s="866"/>
      <c r="E127" s="866"/>
      <c r="F127" s="866"/>
      <c r="G127" s="866"/>
      <c r="H127" s="866"/>
      <c r="I127" s="866"/>
      <c r="J127" s="866"/>
      <c r="K127" s="866"/>
      <c r="L127" s="866"/>
      <c r="M127" s="866"/>
      <c r="N127" s="866"/>
      <c r="O127" s="866"/>
      <c r="P127" s="866"/>
      <c r="Q127" s="866"/>
      <c r="R127" s="866"/>
      <c r="S127" s="866"/>
      <c r="T127" s="866"/>
      <c r="U127" s="866"/>
      <c r="V127" s="866"/>
      <c r="W127" s="866"/>
      <c r="X127" s="866"/>
      <c r="Y127" s="866"/>
      <c r="Z127" s="867"/>
      <c r="AA127" s="806" t="s">
        <v>122</v>
      </c>
      <c r="AB127" s="807"/>
      <c r="AC127" s="807"/>
      <c r="AD127" s="807"/>
      <c r="AE127" s="808"/>
      <c r="AF127" s="809" t="s">
        <v>122</v>
      </c>
      <c r="AG127" s="807"/>
      <c r="AH127" s="807"/>
      <c r="AI127" s="807"/>
      <c r="AJ127" s="808"/>
      <c r="AK127" s="809" t="s">
        <v>122</v>
      </c>
      <c r="AL127" s="807"/>
      <c r="AM127" s="807"/>
      <c r="AN127" s="807"/>
      <c r="AO127" s="808"/>
      <c r="AP127" s="851" t="s">
        <v>122</v>
      </c>
      <c r="AQ127" s="852"/>
      <c r="AR127" s="852"/>
      <c r="AS127" s="852"/>
      <c r="AT127" s="853"/>
      <c r="AU127" s="214"/>
      <c r="AV127" s="214"/>
      <c r="AW127" s="214"/>
      <c r="AX127" s="868" t="s">
        <v>456</v>
      </c>
      <c r="AY127" s="839"/>
      <c r="AZ127" s="839"/>
      <c r="BA127" s="839"/>
      <c r="BB127" s="839"/>
      <c r="BC127" s="839"/>
      <c r="BD127" s="839"/>
      <c r="BE127" s="840"/>
      <c r="BF127" s="838" t="s">
        <v>457</v>
      </c>
      <c r="BG127" s="839"/>
      <c r="BH127" s="839"/>
      <c r="BI127" s="839"/>
      <c r="BJ127" s="839"/>
      <c r="BK127" s="839"/>
      <c r="BL127" s="840"/>
      <c r="BM127" s="838" t="s">
        <v>458</v>
      </c>
      <c r="BN127" s="839"/>
      <c r="BO127" s="839"/>
      <c r="BP127" s="839"/>
      <c r="BQ127" s="839"/>
      <c r="BR127" s="839"/>
      <c r="BS127" s="840"/>
      <c r="BT127" s="838" t="s">
        <v>459</v>
      </c>
      <c r="BU127" s="839"/>
      <c r="BV127" s="839"/>
      <c r="BW127" s="839"/>
      <c r="BX127" s="839"/>
      <c r="BY127" s="839"/>
      <c r="BZ127" s="841"/>
      <c r="CA127" s="214"/>
      <c r="CB127" s="214"/>
      <c r="CC127" s="214"/>
      <c r="CD127" s="237"/>
      <c r="CE127" s="237"/>
      <c r="CF127" s="237"/>
      <c r="CG127" s="214"/>
      <c r="CH127" s="214"/>
      <c r="CI127" s="214"/>
      <c r="CJ127" s="236"/>
      <c r="CK127" s="881"/>
      <c r="CL127" s="882"/>
      <c r="CM127" s="882"/>
      <c r="CN127" s="882"/>
      <c r="CO127" s="883"/>
      <c r="CP127" s="842" t="s">
        <v>460</v>
      </c>
      <c r="CQ127" s="779"/>
      <c r="CR127" s="779"/>
      <c r="CS127" s="779"/>
      <c r="CT127" s="779"/>
      <c r="CU127" s="779"/>
      <c r="CV127" s="779"/>
      <c r="CW127" s="779"/>
      <c r="CX127" s="779"/>
      <c r="CY127" s="779"/>
      <c r="CZ127" s="779"/>
      <c r="DA127" s="779"/>
      <c r="DB127" s="779"/>
      <c r="DC127" s="779"/>
      <c r="DD127" s="779"/>
      <c r="DE127" s="779"/>
      <c r="DF127" s="780"/>
      <c r="DG127" s="843" t="s">
        <v>122</v>
      </c>
      <c r="DH127" s="844"/>
      <c r="DI127" s="844"/>
      <c r="DJ127" s="844"/>
      <c r="DK127" s="844"/>
      <c r="DL127" s="844" t="s">
        <v>122</v>
      </c>
      <c r="DM127" s="844"/>
      <c r="DN127" s="844"/>
      <c r="DO127" s="844"/>
      <c r="DP127" s="844"/>
      <c r="DQ127" s="844" t="s">
        <v>122</v>
      </c>
      <c r="DR127" s="844"/>
      <c r="DS127" s="844"/>
      <c r="DT127" s="844"/>
      <c r="DU127" s="844"/>
      <c r="DV127" s="821" t="s">
        <v>122</v>
      </c>
      <c r="DW127" s="821"/>
      <c r="DX127" s="821"/>
      <c r="DY127" s="821"/>
      <c r="DZ127" s="822"/>
    </row>
    <row r="128" spans="1:130" s="212" customFormat="1" ht="26.25" customHeight="1" thickBot="1" x14ac:dyDescent="0.25">
      <c r="A128" s="823" t="s">
        <v>461</v>
      </c>
      <c r="B128" s="824"/>
      <c r="C128" s="824"/>
      <c r="D128" s="824"/>
      <c r="E128" s="824"/>
      <c r="F128" s="824"/>
      <c r="G128" s="824"/>
      <c r="H128" s="824"/>
      <c r="I128" s="824"/>
      <c r="J128" s="824"/>
      <c r="K128" s="824"/>
      <c r="L128" s="824"/>
      <c r="M128" s="824"/>
      <c r="N128" s="824"/>
      <c r="O128" s="824"/>
      <c r="P128" s="824"/>
      <c r="Q128" s="824"/>
      <c r="R128" s="824"/>
      <c r="S128" s="824"/>
      <c r="T128" s="824"/>
      <c r="U128" s="824"/>
      <c r="V128" s="824"/>
      <c r="W128" s="825" t="s">
        <v>462</v>
      </c>
      <c r="X128" s="825"/>
      <c r="Y128" s="825"/>
      <c r="Z128" s="826"/>
      <c r="AA128" s="827">
        <v>68227</v>
      </c>
      <c r="AB128" s="828"/>
      <c r="AC128" s="828"/>
      <c r="AD128" s="828"/>
      <c r="AE128" s="829"/>
      <c r="AF128" s="830">
        <v>62184</v>
      </c>
      <c r="AG128" s="828"/>
      <c r="AH128" s="828"/>
      <c r="AI128" s="828"/>
      <c r="AJ128" s="829"/>
      <c r="AK128" s="830">
        <v>57935</v>
      </c>
      <c r="AL128" s="828"/>
      <c r="AM128" s="828"/>
      <c r="AN128" s="828"/>
      <c r="AO128" s="829"/>
      <c r="AP128" s="831"/>
      <c r="AQ128" s="832"/>
      <c r="AR128" s="832"/>
      <c r="AS128" s="832"/>
      <c r="AT128" s="833"/>
      <c r="AU128" s="214"/>
      <c r="AV128" s="214"/>
      <c r="AW128" s="214"/>
      <c r="AX128" s="834" t="s">
        <v>463</v>
      </c>
      <c r="AY128" s="835"/>
      <c r="AZ128" s="835"/>
      <c r="BA128" s="835"/>
      <c r="BB128" s="835"/>
      <c r="BC128" s="835"/>
      <c r="BD128" s="835"/>
      <c r="BE128" s="836"/>
      <c r="BF128" s="813" t="s">
        <v>122</v>
      </c>
      <c r="BG128" s="814"/>
      <c r="BH128" s="814"/>
      <c r="BI128" s="814"/>
      <c r="BJ128" s="814"/>
      <c r="BK128" s="814"/>
      <c r="BL128" s="837"/>
      <c r="BM128" s="813">
        <v>15</v>
      </c>
      <c r="BN128" s="814"/>
      <c r="BO128" s="814"/>
      <c r="BP128" s="814"/>
      <c r="BQ128" s="814"/>
      <c r="BR128" s="814"/>
      <c r="BS128" s="837"/>
      <c r="BT128" s="813">
        <v>20</v>
      </c>
      <c r="BU128" s="814"/>
      <c r="BV128" s="814"/>
      <c r="BW128" s="814"/>
      <c r="BX128" s="814"/>
      <c r="BY128" s="814"/>
      <c r="BZ128" s="815"/>
      <c r="CA128" s="237"/>
      <c r="CB128" s="237"/>
      <c r="CC128" s="237"/>
      <c r="CD128" s="237"/>
      <c r="CE128" s="237"/>
      <c r="CF128" s="237"/>
      <c r="CG128" s="214"/>
      <c r="CH128" s="214"/>
      <c r="CI128" s="214"/>
      <c r="CJ128" s="236"/>
      <c r="CK128" s="884"/>
      <c r="CL128" s="885"/>
      <c r="CM128" s="885"/>
      <c r="CN128" s="885"/>
      <c r="CO128" s="886"/>
      <c r="CP128" s="816" t="s">
        <v>464</v>
      </c>
      <c r="CQ128" s="757"/>
      <c r="CR128" s="757"/>
      <c r="CS128" s="757"/>
      <c r="CT128" s="757"/>
      <c r="CU128" s="757"/>
      <c r="CV128" s="757"/>
      <c r="CW128" s="757"/>
      <c r="CX128" s="757"/>
      <c r="CY128" s="757"/>
      <c r="CZ128" s="757"/>
      <c r="DA128" s="757"/>
      <c r="DB128" s="757"/>
      <c r="DC128" s="757"/>
      <c r="DD128" s="757"/>
      <c r="DE128" s="757"/>
      <c r="DF128" s="758"/>
      <c r="DG128" s="817" t="s">
        <v>122</v>
      </c>
      <c r="DH128" s="818"/>
      <c r="DI128" s="818"/>
      <c r="DJ128" s="818"/>
      <c r="DK128" s="818"/>
      <c r="DL128" s="818" t="s">
        <v>122</v>
      </c>
      <c r="DM128" s="818"/>
      <c r="DN128" s="818"/>
      <c r="DO128" s="818"/>
      <c r="DP128" s="818"/>
      <c r="DQ128" s="818" t="s">
        <v>122</v>
      </c>
      <c r="DR128" s="818"/>
      <c r="DS128" s="818"/>
      <c r="DT128" s="818"/>
      <c r="DU128" s="818"/>
      <c r="DV128" s="819" t="s">
        <v>122</v>
      </c>
      <c r="DW128" s="819"/>
      <c r="DX128" s="819"/>
      <c r="DY128" s="819"/>
      <c r="DZ128" s="820"/>
    </row>
    <row r="129" spans="1:131" s="212" customFormat="1" ht="26.25" customHeight="1" x14ac:dyDescent="0.2">
      <c r="A129" s="801" t="s">
        <v>102</v>
      </c>
      <c r="B129" s="802"/>
      <c r="C129" s="802"/>
      <c r="D129" s="802"/>
      <c r="E129" s="802"/>
      <c r="F129" s="802"/>
      <c r="G129" s="802"/>
      <c r="H129" s="802"/>
      <c r="I129" s="802"/>
      <c r="J129" s="802"/>
      <c r="K129" s="802"/>
      <c r="L129" s="802"/>
      <c r="M129" s="802"/>
      <c r="N129" s="802"/>
      <c r="O129" s="802"/>
      <c r="P129" s="802"/>
      <c r="Q129" s="802"/>
      <c r="R129" s="802"/>
      <c r="S129" s="802"/>
      <c r="T129" s="802"/>
      <c r="U129" s="802"/>
      <c r="V129" s="802"/>
      <c r="W129" s="803" t="s">
        <v>465</v>
      </c>
      <c r="X129" s="804"/>
      <c r="Y129" s="804"/>
      <c r="Z129" s="805"/>
      <c r="AA129" s="806">
        <v>3300633</v>
      </c>
      <c r="AB129" s="807"/>
      <c r="AC129" s="807"/>
      <c r="AD129" s="807"/>
      <c r="AE129" s="808"/>
      <c r="AF129" s="809">
        <v>3250364</v>
      </c>
      <c r="AG129" s="807"/>
      <c r="AH129" s="807"/>
      <c r="AI129" s="807"/>
      <c r="AJ129" s="808"/>
      <c r="AK129" s="809">
        <v>3298366</v>
      </c>
      <c r="AL129" s="807"/>
      <c r="AM129" s="807"/>
      <c r="AN129" s="807"/>
      <c r="AO129" s="808"/>
      <c r="AP129" s="810"/>
      <c r="AQ129" s="811"/>
      <c r="AR129" s="811"/>
      <c r="AS129" s="811"/>
      <c r="AT129" s="812"/>
      <c r="AU129" s="215"/>
      <c r="AV129" s="215"/>
      <c r="AW129" s="215"/>
      <c r="AX129" s="778" t="s">
        <v>466</v>
      </c>
      <c r="AY129" s="779"/>
      <c r="AZ129" s="779"/>
      <c r="BA129" s="779"/>
      <c r="BB129" s="779"/>
      <c r="BC129" s="779"/>
      <c r="BD129" s="779"/>
      <c r="BE129" s="780"/>
      <c r="BF129" s="797" t="s">
        <v>122</v>
      </c>
      <c r="BG129" s="798"/>
      <c r="BH129" s="798"/>
      <c r="BI129" s="798"/>
      <c r="BJ129" s="798"/>
      <c r="BK129" s="798"/>
      <c r="BL129" s="799"/>
      <c r="BM129" s="797">
        <v>20</v>
      </c>
      <c r="BN129" s="798"/>
      <c r="BO129" s="798"/>
      <c r="BP129" s="798"/>
      <c r="BQ129" s="798"/>
      <c r="BR129" s="798"/>
      <c r="BS129" s="799"/>
      <c r="BT129" s="797">
        <v>30</v>
      </c>
      <c r="BU129" s="798"/>
      <c r="BV129" s="798"/>
      <c r="BW129" s="798"/>
      <c r="BX129" s="798"/>
      <c r="BY129" s="798"/>
      <c r="BZ129" s="80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1" t="s">
        <v>467</v>
      </c>
      <c r="B130" s="802"/>
      <c r="C130" s="802"/>
      <c r="D130" s="802"/>
      <c r="E130" s="802"/>
      <c r="F130" s="802"/>
      <c r="G130" s="802"/>
      <c r="H130" s="802"/>
      <c r="I130" s="802"/>
      <c r="J130" s="802"/>
      <c r="K130" s="802"/>
      <c r="L130" s="802"/>
      <c r="M130" s="802"/>
      <c r="N130" s="802"/>
      <c r="O130" s="802"/>
      <c r="P130" s="802"/>
      <c r="Q130" s="802"/>
      <c r="R130" s="802"/>
      <c r="S130" s="802"/>
      <c r="T130" s="802"/>
      <c r="U130" s="802"/>
      <c r="V130" s="802"/>
      <c r="W130" s="803" t="s">
        <v>468</v>
      </c>
      <c r="X130" s="804"/>
      <c r="Y130" s="804"/>
      <c r="Z130" s="805"/>
      <c r="AA130" s="806">
        <v>1216526</v>
      </c>
      <c r="AB130" s="807"/>
      <c r="AC130" s="807"/>
      <c r="AD130" s="807"/>
      <c r="AE130" s="808"/>
      <c r="AF130" s="809">
        <v>1159393</v>
      </c>
      <c r="AG130" s="807"/>
      <c r="AH130" s="807"/>
      <c r="AI130" s="807"/>
      <c r="AJ130" s="808"/>
      <c r="AK130" s="809">
        <v>1180530</v>
      </c>
      <c r="AL130" s="807"/>
      <c r="AM130" s="807"/>
      <c r="AN130" s="807"/>
      <c r="AO130" s="808"/>
      <c r="AP130" s="810"/>
      <c r="AQ130" s="811"/>
      <c r="AR130" s="811"/>
      <c r="AS130" s="811"/>
      <c r="AT130" s="812"/>
      <c r="AU130" s="215"/>
      <c r="AV130" s="215"/>
      <c r="AW130" s="215"/>
      <c r="AX130" s="778" t="s">
        <v>469</v>
      </c>
      <c r="AY130" s="779"/>
      <c r="AZ130" s="779"/>
      <c r="BA130" s="779"/>
      <c r="BB130" s="779"/>
      <c r="BC130" s="779"/>
      <c r="BD130" s="779"/>
      <c r="BE130" s="780"/>
      <c r="BF130" s="781">
        <v>11.3</v>
      </c>
      <c r="BG130" s="782"/>
      <c r="BH130" s="782"/>
      <c r="BI130" s="782"/>
      <c r="BJ130" s="782"/>
      <c r="BK130" s="782"/>
      <c r="BL130" s="783"/>
      <c r="BM130" s="781">
        <v>25</v>
      </c>
      <c r="BN130" s="782"/>
      <c r="BO130" s="782"/>
      <c r="BP130" s="782"/>
      <c r="BQ130" s="782"/>
      <c r="BR130" s="782"/>
      <c r="BS130" s="783"/>
      <c r="BT130" s="781">
        <v>35</v>
      </c>
      <c r="BU130" s="782"/>
      <c r="BV130" s="782"/>
      <c r="BW130" s="782"/>
      <c r="BX130" s="782"/>
      <c r="BY130" s="782"/>
      <c r="BZ130" s="78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85"/>
      <c r="B131" s="786"/>
      <c r="C131" s="786"/>
      <c r="D131" s="786"/>
      <c r="E131" s="786"/>
      <c r="F131" s="786"/>
      <c r="G131" s="786"/>
      <c r="H131" s="786"/>
      <c r="I131" s="786"/>
      <c r="J131" s="786"/>
      <c r="K131" s="786"/>
      <c r="L131" s="786"/>
      <c r="M131" s="786"/>
      <c r="N131" s="786"/>
      <c r="O131" s="786"/>
      <c r="P131" s="786"/>
      <c r="Q131" s="786"/>
      <c r="R131" s="786"/>
      <c r="S131" s="786"/>
      <c r="T131" s="786"/>
      <c r="U131" s="786"/>
      <c r="V131" s="786"/>
      <c r="W131" s="787" t="s">
        <v>470</v>
      </c>
      <c r="X131" s="788"/>
      <c r="Y131" s="788"/>
      <c r="Z131" s="789"/>
      <c r="AA131" s="790">
        <v>2084107</v>
      </c>
      <c r="AB131" s="791"/>
      <c r="AC131" s="791"/>
      <c r="AD131" s="791"/>
      <c r="AE131" s="792"/>
      <c r="AF131" s="793">
        <v>2090971</v>
      </c>
      <c r="AG131" s="791"/>
      <c r="AH131" s="791"/>
      <c r="AI131" s="791"/>
      <c r="AJ131" s="792"/>
      <c r="AK131" s="793">
        <v>2117836</v>
      </c>
      <c r="AL131" s="791"/>
      <c r="AM131" s="791"/>
      <c r="AN131" s="791"/>
      <c r="AO131" s="792"/>
      <c r="AP131" s="794"/>
      <c r="AQ131" s="795"/>
      <c r="AR131" s="795"/>
      <c r="AS131" s="795"/>
      <c r="AT131" s="796"/>
      <c r="AU131" s="215"/>
      <c r="AV131" s="215"/>
      <c r="AW131" s="215"/>
      <c r="AX131" s="756" t="s">
        <v>471</v>
      </c>
      <c r="AY131" s="757"/>
      <c r="AZ131" s="757"/>
      <c r="BA131" s="757"/>
      <c r="BB131" s="757"/>
      <c r="BC131" s="757"/>
      <c r="BD131" s="757"/>
      <c r="BE131" s="758"/>
      <c r="BF131" s="759">
        <v>58.2</v>
      </c>
      <c r="BG131" s="760"/>
      <c r="BH131" s="760"/>
      <c r="BI131" s="760"/>
      <c r="BJ131" s="760"/>
      <c r="BK131" s="760"/>
      <c r="BL131" s="761"/>
      <c r="BM131" s="759">
        <v>350</v>
      </c>
      <c r="BN131" s="760"/>
      <c r="BO131" s="760"/>
      <c r="BP131" s="760"/>
      <c r="BQ131" s="760"/>
      <c r="BR131" s="760"/>
      <c r="BS131" s="761"/>
      <c r="BT131" s="762"/>
      <c r="BU131" s="763"/>
      <c r="BV131" s="763"/>
      <c r="BW131" s="763"/>
      <c r="BX131" s="763"/>
      <c r="BY131" s="763"/>
      <c r="BZ131" s="76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65" t="s">
        <v>472</v>
      </c>
      <c r="B132" s="766"/>
      <c r="C132" s="766"/>
      <c r="D132" s="766"/>
      <c r="E132" s="766"/>
      <c r="F132" s="766"/>
      <c r="G132" s="766"/>
      <c r="H132" s="766"/>
      <c r="I132" s="766"/>
      <c r="J132" s="766"/>
      <c r="K132" s="766"/>
      <c r="L132" s="766"/>
      <c r="M132" s="766"/>
      <c r="N132" s="766"/>
      <c r="O132" s="766"/>
      <c r="P132" s="766"/>
      <c r="Q132" s="766"/>
      <c r="R132" s="766"/>
      <c r="S132" s="766"/>
      <c r="T132" s="766"/>
      <c r="U132" s="766"/>
      <c r="V132" s="769" t="s">
        <v>473</v>
      </c>
      <c r="W132" s="769"/>
      <c r="X132" s="769"/>
      <c r="Y132" s="769"/>
      <c r="Z132" s="770"/>
      <c r="AA132" s="771">
        <v>13.07120988</v>
      </c>
      <c r="AB132" s="772"/>
      <c r="AC132" s="772"/>
      <c r="AD132" s="772"/>
      <c r="AE132" s="773"/>
      <c r="AF132" s="774">
        <v>12.648190720000001</v>
      </c>
      <c r="AG132" s="772"/>
      <c r="AH132" s="772"/>
      <c r="AI132" s="772"/>
      <c r="AJ132" s="773"/>
      <c r="AK132" s="774">
        <v>8.4678889210000001</v>
      </c>
      <c r="AL132" s="772"/>
      <c r="AM132" s="772"/>
      <c r="AN132" s="772"/>
      <c r="AO132" s="773"/>
      <c r="AP132" s="775"/>
      <c r="AQ132" s="776"/>
      <c r="AR132" s="776"/>
      <c r="AS132" s="776"/>
      <c r="AT132" s="77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67"/>
      <c r="B133" s="768"/>
      <c r="C133" s="768"/>
      <c r="D133" s="768"/>
      <c r="E133" s="768"/>
      <c r="F133" s="768"/>
      <c r="G133" s="768"/>
      <c r="H133" s="768"/>
      <c r="I133" s="768"/>
      <c r="J133" s="768"/>
      <c r="K133" s="768"/>
      <c r="L133" s="768"/>
      <c r="M133" s="768"/>
      <c r="N133" s="768"/>
      <c r="O133" s="768"/>
      <c r="P133" s="768"/>
      <c r="Q133" s="768"/>
      <c r="R133" s="768"/>
      <c r="S133" s="768"/>
      <c r="T133" s="768"/>
      <c r="U133" s="768"/>
      <c r="V133" s="748" t="s">
        <v>474</v>
      </c>
      <c r="W133" s="748"/>
      <c r="X133" s="748"/>
      <c r="Y133" s="748"/>
      <c r="Z133" s="749"/>
      <c r="AA133" s="750">
        <v>11.9</v>
      </c>
      <c r="AB133" s="751"/>
      <c r="AC133" s="751"/>
      <c r="AD133" s="751"/>
      <c r="AE133" s="752"/>
      <c r="AF133" s="750">
        <v>12.4</v>
      </c>
      <c r="AG133" s="751"/>
      <c r="AH133" s="751"/>
      <c r="AI133" s="751"/>
      <c r="AJ133" s="752"/>
      <c r="AK133" s="750">
        <v>11.3</v>
      </c>
      <c r="AL133" s="751"/>
      <c r="AM133" s="751"/>
      <c r="AN133" s="751"/>
      <c r="AO133" s="752"/>
      <c r="AP133" s="753"/>
      <c r="AQ133" s="754"/>
      <c r="AR133" s="754"/>
      <c r="AS133" s="754"/>
      <c r="AT133" s="75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dWQDBrZXpYkk7oxxTOIxm/LEGGhYUxjkE87Gfyh+rjMizsXWsJkHpGv+ldVVU9fk4qDKyVRaXpRaSc127dMeVQ==" saltValue="PgamksRDMj+thruF+K3Ku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election activeCell="CZ27" sqref="CZ27"/>
    </sheetView>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CASV0yDJLpTcySoHEpR/sz1lqNvstfBYBweBDtA+8gckXy/VYpHGn9zX7/TkYiSorBOEklEKtq5JTzwEpGMCZw==" saltValue="X1+9IP1ktlnWe7Q7TSixIQ=="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NcAos3FBYT7MxrGdFawJIUQsqaS+0vH/mGKPnv0yQk/ugVgXb4y61VVWtppFM0jzgEwQzS/hc2Ps4aplxWS3TA==" saltValue="rxRR+uFmREUvKgnP0Jli+g=="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0" zoomScaleSheetLayoutView="8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45" t="s">
        <v>478</v>
      </c>
      <c r="AP7" s="253"/>
      <c r="AQ7" s="254" t="s">
        <v>479</v>
      </c>
      <c r="AR7" s="255"/>
    </row>
    <row r="8" spans="1:46" ht="13" x14ac:dyDescent="0.2">
      <c r="A8" s="247"/>
      <c r="AK8" s="256"/>
      <c r="AL8" s="257"/>
      <c r="AM8" s="257"/>
      <c r="AN8" s="258"/>
      <c r="AO8" s="1146"/>
      <c r="AP8" s="259" t="s">
        <v>480</v>
      </c>
      <c r="AQ8" s="260" t="s">
        <v>481</v>
      </c>
      <c r="AR8" s="261" t="s">
        <v>482</v>
      </c>
    </row>
    <row r="9" spans="1:46" ht="13" x14ac:dyDescent="0.2">
      <c r="A9" s="247"/>
      <c r="AK9" s="1157" t="s">
        <v>483</v>
      </c>
      <c r="AL9" s="1158"/>
      <c r="AM9" s="1158"/>
      <c r="AN9" s="1159"/>
      <c r="AO9" s="262">
        <v>697822</v>
      </c>
      <c r="AP9" s="262">
        <v>279688</v>
      </c>
      <c r="AQ9" s="263">
        <v>289558</v>
      </c>
      <c r="AR9" s="264">
        <v>-3.4</v>
      </c>
    </row>
    <row r="10" spans="1:46" ht="13.5" customHeight="1" x14ac:dyDescent="0.2">
      <c r="A10" s="247"/>
      <c r="AK10" s="1157" t="s">
        <v>484</v>
      </c>
      <c r="AL10" s="1158"/>
      <c r="AM10" s="1158"/>
      <c r="AN10" s="1159"/>
      <c r="AO10" s="265">
        <v>87415</v>
      </c>
      <c r="AP10" s="265">
        <v>35036</v>
      </c>
      <c r="AQ10" s="266">
        <v>31838</v>
      </c>
      <c r="AR10" s="267">
        <v>10</v>
      </c>
    </row>
    <row r="11" spans="1:46" ht="13.5" customHeight="1" x14ac:dyDescent="0.2">
      <c r="A11" s="247"/>
      <c r="AK11" s="1157" t="s">
        <v>485</v>
      </c>
      <c r="AL11" s="1158"/>
      <c r="AM11" s="1158"/>
      <c r="AN11" s="1159"/>
      <c r="AO11" s="265" t="s">
        <v>486</v>
      </c>
      <c r="AP11" s="265" t="s">
        <v>486</v>
      </c>
      <c r="AQ11" s="266">
        <v>5309</v>
      </c>
      <c r="AR11" s="267" t="s">
        <v>486</v>
      </c>
    </row>
    <row r="12" spans="1:46" ht="13.5" customHeight="1" x14ac:dyDescent="0.2">
      <c r="A12" s="247"/>
      <c r="AK12" s="1157" t="s">
        <v>487</v>
      </c>
      <c r="AL12" s="1158"/>
      <c r="AM12" s="1158"/>
      <c r="AN12" s="1159"/>
      <c r="AO12" s="265" t="s">
        <v>486</v>
      </c>
      <c r="AP12" s="265" t="s">
        <v>486</v>
      </c>
      <c r="AQ12" s="266" t="s">
        <v>486</v>
      </c>
      <c r="AR12" s="267" t="s">
        <v>486</v>
      </c>
    </row>
    <row r="13" spans="1:46" ht="13.5" customHeight="1" x14ac:dyDescent="0.2">
      <c r="A13" s="247"/>
      <c r="AK13" s="1157" t="s">
        <v>488</v>
      </c>
      <c r="AL13" s="1158"/>
      <c r="AM13" s="1158"/>
      <c r="AN13" s="1159"/>
      <c r="AO13" s="265">
        <v>17133</v>
      </c>
      <c r="AP13" s="265">
        <v>6867</v>
      </c>
      <c r="AQ13" s="266">
        <v>8195</v>
      </c>
      <c r="AR13" s="267">
        <v>-16.2</v>
      </c>
    </row>
    <row r="14" spans="1:46" ht="13.5" customHeight="1" x14ac:dyDescent="0.2">
      <c r="A14" s="247"/>
      <c r="AK14" s="1157" t="s">
        <v>489</v>
      </c>
      <c r="AL14" s="1158"/>
      <c r="AM14" s="1158"/>
      <c r="AN14" s="1159"/>
      <c r="AO14" s="265">
        <v>10010</v>
      </c>
      <c r="AP14" s="265">
        <v>4012</v>
      </c>
      <c r="AQ14" s="266">
        <v>5752</v>
      </c>
      <c r="AR14" s="267">
        <v>-30.3</v>
      </c>
    </row>
    <row r="15" spans="1:46" ht="13.5" customHeight="1" x14ac:dyDescent="0.2">
      <c r="A15" s="247"/>
      <c r="AK15" s="1160" t="s">
        <v>490</v>
      </c>
      <c r="AL15" s="1161"/>
      <c r="AM15" s="1161"/>
      <c r="AN15" s="1162"/>
      <c r="AO15" s="265">
        <v>-57439</v>
      </c>
      <c r="AP15" s="265">
        <v>-23022</v>
      </c>
      <c r="AQ15" s="266">
        <v>-17150</v>
      </c>
      <c r="AR15" s="267">
        <v>34.200000000000003</v>
      </c>
    </row>
    <row r="16" spans="1:46" ht="13" x14ac:dyDescent="0.2">
      <c r="A16" s="247"/>
      <c r="AK16" s="1160" t="s">
        <v>177</v>
      </c>
      <c r="AL16" s="1161"/>
      <c r="AM16" s="1161"/>
      <c r="AN16" s="1162"/>
      <c r="AO16" s="265">
        <v>754941</v>
      </c>
      <c r="AP16" s="265">
        <v>302582</v>
      </c>
      <c r="AQ16" s="266">
        <v>323504</v>
      </c>
      <c r="AR16" s="267">
        <v>-6.5</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63" t="s">
        <v>495</v>
      </c>
      <c r="AL21" s="1164"/>
      <c r="AM21" s="1164"/>
      <c r="AN21" s="1165"/>
      <c r="AO21" s="277">
        <v>27.66</v>
      </c>
      <c r="AP21" s="278">
        <v>26.26</v>
      </c>
      <c r="AQ21" s="279">
        <v>1.4</v>
      </c>
      <c r="AS21" s="280"/>
      <c r="AT21" s="276"/>
    </row>
    <row r="22" spans="1:46" s="248" customFormat="1" ht="13" x14ac:dyDescent="0.2">
      <c r="A22" s="276"/>
      <c r="AK22" s="1163" t="s">
        <v>496</v>
      </c>
      <c r="AL22" s="1164"/>
      <c r="AM22" s="1164"/>
      <c r="AN22" s="1165"/>
      <c r="AO22" s="281">
        <v>97.9</v>
      </c>
      <c r="AP22" s="282">
        <v>94.5</v>
      </c>
      <c r="AQ22" s="283">
        <v>3.4</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56" t="s">
        <v>497</v>
      </c>
      <c r="B26" s="1156"/>
      <c r="C26" s="1156"/>
      <c r="D26" s="1156"/>
      <c r="E26" s="1156"/>
      <c r="F26" s="1156"/>
      <c r="G26" s="1156"/>
      <c r="H26" s="1156"/>
      <c r="I26" s="1156"/>
      <c r="J26" s="1156"/>
      <c r="K26" s="1156"/>
      <c r="L26" s="1156"/>
      <c r="M26" s="1156"/>
      <c r="N26" s="1156"/>
      <c r="O26" s="1156"/>
      <c r="P26" s="1156"/>
      <c r="Q26" s="1156"/>
      <c r="R26" s="1156"/>
      <c r="S26" s="1156"/>
      <c r="T26" s="1156"/>
      <c r="U26" s="1156"/>
      <c r="V26" s="1156"/>
      <c r="W26" s="1156"/>
      <c r="X26" s="1156"/>
      <c r="Y26" s="1156"/>
      <c r="Z26" s="1156"/>
      <c r="AA26" s="1156"/>
      <c r="AB26" s="1156"/>
      <c r="AC26" s="1156"/>
      <c r="AD26" s="1156"/>
      <c r="AE26" s="1156"/>
      <c r="AF26" s="1156"/>
      <c r="AG26" s="1156"/>
      <c r="AH26" s="1156"/>
      <c r="AI26" s="1156"/>
      <c r="AJ26" s="1156"/>
      <c r="AK26" s="1156"/>
      <c r="AL26" s="1156"/>
      <c r="AM26" s="1156"/>
      <c r="AN26" s="1156"/>
      <c r="AO26" s="1156"/>
      <c r="AP26" s="1156"/>
      <c r="AQ26" s="1156"/>
      <c r="AR26" s="1156"/>
      <c r="AS26" s="1156"/>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45" t="s">
        <v>478</v>
      </c>
      <c r="AP30" s="253"/>
      <c r="AQ30" s="254" t="s">
        <v>479</v>
      </c>
      <c r="AR30" s="255"/>
    </row>
    <row r="31" spans="1:46" ht="13" x14ac:dyDescent="0.2">
      <c r="A31" s="247"/>
      <c r="AK31" s="256"/>
      <c r="AL31" s="257"/>
      <c r="AM31" s="257"/>
      <c r="AN31" s="258"/>
      <c r="AO31" s="1146"/>
      <c r="AP31" s="259" t="s">
        <v>480</v>
      </c>
      <c r="AQ31" s="260" t="s">
        <v>481</v>
      </c>
      <c r="AR31" s="261" t="s">
        <v>482</v>
      </c>
    </row>
    <row r="32" spans="1:46" ht="27" customHeight="1" x14ac:dyDescent="0.2">
      <c r="A32" s="247"/>
      <c r="AK32" s="1147" t="s">
        <v>500</v>
      </c>
      <c r="AL32" s="1148"/>
      <c r="AM32" s="1148"/>
      <c r="AN32" s="1149"/>
      <c r="AO32" s="291">
        <v>1242562</v>
      </c>
      <c r="AP32" s="291">
        <v>498021</v>
      </c>
      <c r="AQ32" s="292">
        <v>167749</v>
      </c>
      <c r="AR32" s="293">
        <v>196.9</v>
      </c>
    </row>
    <row r="33" spans="1:46" ht="13.5" customHeight="1" x14ac:dyDescent="0.2">
      <c r="A33" s="247"/>
      <c r="AK33" s="1147" t="s">
        <v>501</v>
      </c>
      <c r="AL33" s="1148"/>
      <c r="AM33" s="1148"/>
      <c r="AN33" s="1149"/>
      <c r="AO33" s="291" t="s">
        <v>486</v>
      </c>
      <c r="AP33" s="291" t="s">
        <v>486</v>
      </c>
      <c r="AQ33" s="292" t="s">
        <v>486</v>
      </c>
      <c r="AR33" s="293" t="s">
        <v>486</v>
      </c>
    </row>
    <row r="34" spans="1:46" ht="27" customHeight="1" x14ac:dyDescent="0.2">
      <c r="A34" s="247"/>
      <c r="AK34" s="1147" t="s">
        <v>502</v>
      </c>
      <c r="AL34" s="1148"/>
      <c r="AM34" s="1148"/>
      <c r="AN34" s="1149"/>
      <c r="AO34" s="291" t="s">
        <v>486</v>
      </c>
      <c r="AP34" s="291" t="s">
        <v>486</v>
      </c>
      <c r="AQ34" s="292" t="s">
        <v>486</v>
      </c>
      <c r="AR34" s="293" t="s">
        <v>486</v>
      </c>
    </row>
    <row r="35" spans="1:46" ht="27" customHeight="1" x14ac:dyDescent="0.2">
      <c r="A35" s="247"/>
      <c r="AK35" s="1147" t="s">
        <v>503</v>
      </c>
      <c r="AL35" s="1148"/>
      <c r="AM35" s="1148"/>
      <c r="AN35" s="1149"/>
      <c r="AO35" s="291">
        <v>136176</v>
      </c>
      <c r="AP35" s="291">
        <v>54580</v>
      </c>
      <c r="AQ35" s="292">
        <v>32778</v>
      </c>
      <c r="AR35" s="293">
        <v>66.5</v>
      </c>
    </row>
    <row r="36" spans="1:46" ht="27" customHeight="1" x14ac:dyDescent="0.2">
      <c r="A36" s="247"/>
      <c r="AK36" s="1147" t="s">
        <v>504</v>
      </c>
      <c r="AL36" s="1148"/>
      <c r="AM36" s="1148"/>
      <c r="AN36" s="1149"/>
      <c r="AO36" s="291">
        <v>38686</v>
      </c>
      <c r="AP36" s="291">
        <v>15505</v>
      </c>
      <c r="AQ36" s="292">
        <v>4535</v>
      </c>
      <c r="AR36" s="293">
        <v>241.9</v>
      </c>
    </row>
    <row r="37" spans="1:46" ht="13.5" customHeight="1" x14ac:dyDescent="0.2">
      <c r="A37" s="247"/>
      <c r="AK37" s="1147" t="s">
        <v>505</v>
      </c>
      <c r="AL37" s="1148"/>
      <c r="AM37" s="1148"/>
      <c r="AN37" s="1149"/>
      <c r="AO37" s="291" t="s">
        <v>486</v>
      </c>
      <c r="AP37" s="291" t="s">
        <v>486</v>
      </c>
      <c r="AQ37" s="292">
        <v>1146</v>
      </c>
      <c r="AR37" s="293" t="s">
        <v>486</v>
      </c>
    </row>
    <row r="38" spans="1:46" ht="27" customHeight="1" x14ac:dyDescent="0.2">
      <c r="A38" s="247"/>
      <c r="AK38" s="1150" t="s">
        <v>506</v>
      </c>
      <c r="AL38" s="1151"/>
      <c r="AM38" s="1151"/>
      <c r="AN38" s="1152"/>
      <c r="AO38" s="294">
        <v>377</v>
      </c>
      <c r="AP38" s="294">
        <v>151</v>
      </c>
      <c r="AQ38" s="295">
        <v>37</v>
      </c>
      <c r="AR38" s="283">
        <v>308.10000000000002</v>
      </c>
      <c r="AS38" s="290"/>
    </row>
    <row r="39" spans="1:46" ht="13" x14ac:dyDescent="0.2">
      <c r="A39" s="247"/>
      <c r="AK39" s="1150" t="s">
        <v>507</v>
      </c>
      <c r="AL39" s="1151"/>
      <c r="AM39" s="1151"/>
      <c r="AN39" s="1152"/>
      <c r="AO39" s="291">
        <v>-57935</v>
      </c>
      <c r="AP39" s="291">
        <v>-23220</v>
      </c>
      <c r="AQ39" s="292">
        <v>-7395</v>
      </c>
      <c r="AR39" s="293">
        <v>214</v>
      </c>
      <c r="AS39" s="290"/>
    </row>
    <row r="40" spans="1:46" ht="27" customHeight="1" x14ac:dyDescent="0.2">
      <c r="A40" s="247"/>
      <c r="AK40" s="1147" t="s">
        <v>508</v>
      </c>
      <c r="AL40" s="1148"/>
      <c r="AM40" s="1148"/>
      <c r="AN40" s="1149"/>
      <c r="AO40" s="291">
        <v>-1180530</v>
      </c>
      <c r="AP40" s="291">
        <v>-473158</v>
      </c>
      <c r="AQ40" s="292">
        <v>-144519</v>
      </c>
      <c r="AR40" s="293">
        <v>227.4</v>
      </c>
      <c r="AS40" s="290"/>
    </row>
    <row r="41" spans="1:46" ht="13" x14ac:dyDescent="0.2">
      <c r="A41" s="247"/>
      <c r="AK41" s="1153" t="s">
        <v>287</v>
      </c>
      <c r="AL41" s="1154"/>
      <c r="AM41" s="1154"/>
      <c r="AN41" s="1155"/>
      <c r="AO41" s="291">
        <v>179336</v>
      </c>
      <c r="AP41" s="291">
        <v>71878</v>
      </c>
      <c r="AQ41" s="292">
        <v>54333</v>
      </c>
      <c r="AR41" s="293">
        <v>32.299999999999997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40" t="s">
        <v>478</v>
      </c>
      <c r="AN49" s="1142" t="s">
        <v>511</v>
      </c>
      <c r="AO49" s="1143"/>
      <c r="AP49" s="1143"/>
      <c r="AQ49" s="1143"/>
      <c r="AR49" s="1144"/>
    </row>
    <row r="50" spans="1:44" ht="13" x14ac:dyDescent="0.2">
      <c r="A50" s="247"/>
      <c r="AK50" s="305"/>
      <c r="AL50" s="306"/>
      <c r="AM50" s="1141"/>
      <c r="AN50" s="307" t="s">
        <v>512</v>
      </c>
      <c r="AO50" s="308" t="s">
        <v>513</v>
      </c>
      <c r="AP50" s="309" t="s">
        <v>514</v>
      </c>
      <c r="AQ50" s="310" t="s">
        <v>515</v>
      </c>
      <c r="AR50" s="311" t="s">
        <v>516</v>
      </c>
    </row>
    <row r="51" spans="1:44" ht="13" x14ac:dyDescent="0.2">
      <c r="A51" s="247"/>
      <c r="AK51" s="303" t="s">
        <v>517</v>
      </c>
      <c r="AL51" s="304"/>
      <c r="AM51" s="312">
        <v>2019087</v>
      </c>
      <c r="AN51" s="313">
        <v>735551</v>
      </c>
      <c r="AO51" s="314">
        <v>51.8</v>
      </c>
      <c r="AP51" s="315">
        <v>332350</v>
      </c>
      <c r="AQ51" s="316">
        <v>4.9000000000000004</v>
      </c>
      <c r="AR51" s="317">
        <v>46.9</v>
      </c>
    </row>
    <row r="52" spans="1:44" ht="13" x14ac:dyDescent="0.2">
      <c r="A52" s="247"/>
      <c r="AK52" s="318"/>
      <c r="AL52" s="319" t="s">
        <v>518</v>
      </c>
      <c r="AM52" s="320">
        <v>1700075</v>
      </c>
      <c r="AN52" s="321">
        <v>619335</v>
      </c>
      <c r="AO52" s="322">
        <v>123.8</v>
      </c>
      <c r="AP52" s="323">
        <v>200453</v>
      </c>
      <c r="AQ52" s="324">
        <v>0.7</v>
      </c>
      <c r="AR52" s="325">
        <v>123.1</v>
      </c>
    </row>
    <row r="53" spans="1:44" ht="13" x14ac:dyDescent="0.2">
      <c r="A53" s="247"/>
      <c r="AK53" s="303" t="s">
        <v>519</v>
      </c>
      <c r="AL53" s="304"/>
      <c r="AM53" s="312">
        <v>1160546</v>
      </c>
      <c r="AN53" s="313">
        <v>434987</v>
      </c>
      <c r="AO53" s="314">
        <v>-40.9</v>
      </c>
      <c r="AP53" s="315">
        <v>362690</v>
      </c>
      <c r="AQ53" s="316">
        <v>9.1</v>
      </c>
      <c r="AR53" s="317">
        <v>-50</v>
      </c>
    </row>
    <row r="54" spans="1:44" ht="13" x14ac:dyDescent="0.2">
      <c r="A54" s="247"/>
      <c r="AK54" s="318"/>
      <c r="AL54" s="319" t="s">
        <v>518</v>
      </c>
      <c r="AM54" s="320">
        <v>564408</v>
      </c>
      <c r="AN54" s="321">
        <v>211547</v>
      </c>
      <c r="AO54" s="322">
        <v>-65.8</v>
      </c>
      <c r="AP54" s="323">
        <v>172580</v>
      </c>
      <c r="AQ54" s="324">
        <v>-13.9</v>
      </c>
      <c r="AR54" s="325">
        <v>-51.9</v>
      </c>
    </row>
    <row r="55" spans="1:44" ht="13" x14ac:dyDescent="0.2">
      <c r="A55" s="247"/>
      <c r="AK55" s="303" t="s">
        <v>520</v>
      </c>
      <c r="AL55" s="304"/>
      <c r="AM55" s="312">
        <v>624298</v>
      </c>
      <c r="AN55" s="313">
        <v>239562</v>
      </c>
      <c r="AO55" s="314">
        <v>-44.9</v>
      </c>
      <c r="AP55" s="315">
        <v>296093</v>
      </c>
      <c r="AQ55" s="316">
        <v>-18.399999999999999</v>
      </c>
      <c r="AR55" s="317">
        <v>-26.5</v>
      </c>
    </row>
    <row r="56" spans="1:44" ht="13" x14ac:dyDescent="0.2">
      <c r="A56" s="247"/>
      <c r="AK56" s="318"/>
      <c r="AL56" s="319" t="s">
        <v>518</v>
      </c>
      <c r="AM56" s="320">
        <v>222842</v>
      </c>
      <c r="AN56" s="321">
        <v>85511</v>
      </c>
      <c r="AO56" s="322">
        <v>-59.6</v>
      </c>
      <c r="AP56" s="323">
        <v>140545</v>
      </c>
      <c r="AQ56" s="324">
        <v>-18.600000000000001</v>
      </c>
      <c r="AR56" s="325">
        <v>-41</v>
      </c>
    </row>
    <row r="57" spans="1:44" ht="13" x14ac:dyDescent="0.2">
      <c r="A57" s="247"/>
      <c r="AK57" s="303" t="s">
        <v>521</v>
      </c>
      <c r="AL57" s="304"/>
      <c r="AM57" s="312">
        <v>685135</v>
      </c>
      <c r="AN57" s="313">
        <v>268891</v>
      </c>
      <c r="AO57" s="314">
        <v>12.2</v>
      </c>
      <c r="AP57" s="315">
        <v>308655</v>
      </c>
      <c r="AQ57" s="316">
        <v>4.2</v>
      </c>
      <c r="AR57" s="317">
        <v>8</v>
      </c>
    </row>
    <row r="58" spans="1:44" ht="13" x14ac:dyDescent="0.2">
      <c r="A58" s="247"/>
      <c r="AK58" s="318"/>
      <c r="AL58" s="319" t="s">
        <v>518</v>
      </c>
      <c r="AM58" s="320">
        <v>371730</v>
      </c>
      <c r="AN58" s="321">
        <v>145891</v>
      </c>
      <c r="AO58" s="322">
        <v>70.599999999999994</v>
      </c>
      <c r="AP58" s="323">
        <v>169887</v>
      </c>
      <c r="AQ58" s="324">
        <v>20.9</v>
      </c>
      <c r="AR58" s="325">
        <v>49.7</v>
      </c>
    </row>
    <row r="59" spans="1:44" ht="13" x14ac:dyDescent="0.2">
      <c r="A59" s="247"/>
      <c r="AK59" s="303" t="s">
        <v>522</v>
      </c>
      <c r="AL59" s="304"/>
      <c r="AM59" s="312">
        <v>827650</v>
      </c>
      <c r="AN59" s="313">
        <v>331723</v>
      </c>
      <c r="AO59" s="314">
        <v>23.4</v>
      </c>
      <c r="AP59" s="315">
        <v>325476</v>
      </c>
      <c r="AQ59" s="316">
        <v>5.4</v>
      </c>
      <c r="AR59" s="317">
        <v>18</v>
      </c>
    </row>
    <row r="60" spans="1:44" ht="13" x14ac:dyDescent="0.2">
      <c r="A60" s="247"/>
      <c r="AK60" s="318"/>
      <c r="AL60" s="319" t="s">
        <v>518</v>
      </c>
      <c r="AM60" s="320">
        <v>344273</v>
      </c>
      <c r="AN60" s="321">
        <v>137985</v>
      </c>
      <c r="AO60" s="322">
        <v>-5.4</v>
      </c>
      <c r="AP60" s="323">
        <v>190204</v>
      </c>
      <c r="AQ60" s="324">
        <v>12</v>
      </c>
      <c r="AR60" s="325">
        <v>-17.399999999999999</v>
      </c>
    </row>
    <row r="61" spans="1:44" ht="13" x14ac:dyDescent="0.2">
      <c r="A61" s="247"/>
      <c r="AK61" s="303" t="s">
        <v>523</v>
      </c>
      <c r="AL61" s="326"/>
      <c r="AM61" s="312">
        <v>1063343</v>
      </c>
      <c r="AN61" s="313">
        <v>402143</v>
      </c>
      <c r="AO61" s="314">
        <v>0.3</v>
      </c>
      <c r="AP61" s="315">
        <v>325053</v>
      </c>
      <c r="AQ61" s="327">
        <v>1</v>
      </c>
      <c r="AR61" s="317">
        <v>-0.7</v>
      </c>
    </row>
    <row r="62" spans="1:44" ht="13" x14ac:dyDescent="0.2">
      <c r="A62" s="247"/>
      <c r="AK62" s="318"/>
      <c r="AL62" s="319" t="s">
        <v>518</v>
      </c>
      <c r="AM62" s="320">
        <v>640666</v>
      </c>
      <c r="AN62" s="321">
        <v>240054</v>
      </c>
      <c r="AO62" s="322">
        <v>12.7</v>
      </c>
      <c r="AP62" s="323">
        <v>174734</v>
      </c>
      <c r="AQ62" s="324">
        <v>0.2</v>
      </c>
      <c r="AR62" s="325">
        <v>12.5</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Um0oLyWE/crw+X9bmT8LoIOff9qkSGQJLqzU/gq/ZySEPkceO8rWYpXjNRGnD8+hXdK++AbTGgjQBeBM3mYyXw==" saltValue="73k4VE2HUvdrp1VntPnEV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42" orientation="portrait" copies="0"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90" zoomScaleNormal="9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V1buyWf1wNGyrIp6+5wOhUBGbasB7nmoPaPnG/zn2tJAaF53Yd/UbJ+v78veVu6QWKZ7oFoMQXvnD3WjNciC0w==" saltValue="ctPD2ngrbZWIOa2jf8S4I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C4wZeTEKx3gOcZN7yNlggMAdT6inUWMjPcyo6phLnQAoIdB1SblZa5i+MWrz9WjOJj+NtniBhUFiFSyKqA7KEQ==" saltValue="ziQ1mO20tufyD5Kki6spn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0" zoomScaleNormal="8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66" t="s">
        <v>3</v>
      </c>
      <c r="D47" s="1166"/>
      <c r="E47" s="1167"/>
      <c r="F47" s="11">
        <v>33.43</v>
      </c>
      <c r="G47" s="12">
        <v>29.52</v>
      </c>
      <c r="H47" s="12">
        <v>31.23</v>
      </c>
      <c r="I47" s="12">
        <v>32.54</v>
      </c>
      <c r="J47" s="13">
        <v>32.74</v>
      </c>
    </row>
    <row r="48" spans="2:10" ht="57.75" customHeight="1" x14ac:dyDescent="0.2">
      <c r="B48" s="14"/>
      <c r="C48" s="1168" t="s">
        <v>4</v>
      </c>
      <c r="D48" s="1168"/>
      <c r="E48" s="1169"/>
      <c r="F48" s="15">
        <v>6.38</v>
      </c>
      <c r="G48" s="16">
        <v>4.42</v>
      </c>
      <c r="H48" s="16">
        <v>7.72</v>
      </c>
      <c r="I48" s="16">
        <v>6.69</v>
      </c>
      <c r="J48" s="17">
        <v>0.81</v>
      </c>
    </row>
    <row r="49" spans="2:10" ht="57.75" customHeight="1" thickBot="1" x14ac:dyDescent="0.25">
      <c r="B49" s="18"/>
      <c r="C49" s="1170" t="s">
        <v>5</v>
      </c>
      <c r="D49" s="1170"/>
      <c r="E49" s="1171"/>
      <c r="F49" s="19">
        <v>9.31</v>
      </c>
      <c r="G49" s="20">
        <v>1.37</v>
      </c>
      <c r="H49" s="20">
        <v>6.47</v>
      </c>
      <c r="I49" s="20">
        <v>12.72</v>
      </c>
      <c r="J49" s="21" t="s">
        <v>530</v>
      </c>
    </row>
    <row r="50" spans="2:10" ht="13" x14ac:dyDescent="0.2"/>
  </sheetData>
  <sheetProtection algorithmName="SHA-512" hashValue="DwYFSqJMJ+3FEfty3DqG38jK7y4lGZjAfe27Jp9hNw2remIUG7gzJLTOefdeQTcPQicuq3JmUMMyyvVuWXwxjw==" saltValue="usJenfIJF61F+t4hzc/e9A=="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K37" sqref="K37"/>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76" t="s">
        <v>531</v>
      </c>
      <c r="D34" s="1176"/>
      <c r="E34" s="1177"/>
      <c r="F34" s="32">
        <v>6.38</v>
      </c>
      <c r="G34" s="33">
        <v>4.41</v>
      </c>
      <c r="H34" s="33">
        <v>7.71</v>
      </c>
      <c r="I34" s="33">
        <v>6.68</v>
      </c>
      <c r="J34" s="34">
        <v>0.8</v>
      </c>
      <c r="K34" s="22"/>
      <c r="L34" s="22"/>
      <c r="M34" s="22"/>
      <c r="N34" s="22"/>
      <c r="O34" s="22"/>
      <c r="P34" s="22"/>
    </row>
    <row r="35" spans="1:16" ht="39" customHeight="1" x14ac:dyDescent="0.2">
      <c r="A35" s="22"/>
      <c r="B35" s="35"/>
      <c r="C35" s="1172" t="s">
        <v>532</v>
      </c>
      <c r="D35" s="1172"/>
      <c r="E35" s="1173"/>
      <c r="F35" s="36">
        <v>0.02</v>
      </c>
      <c r="G35" s="37">
        <v>0.01</v>
      </c>
      <c r="H35" s="37">
        <v>0.02</v>
      </c>
      <c r="I35" s="37">
        <v>0.32</v>
      </c>
      <c r="J35" s="38">
        <v>0.49</v>
      </c>
      <c r="K35" s="22"/>
      <c r="L35" s="22"/>
      <c r="M35" s="22"/>
      <c r="N35" s="22"/>
      <c r="O35" s="22"/>
      <c r="P35" s="22"/>
    </row>
    <row r="36" spans="1:16" ht="39" customHeight="1" x14ac:dyDescent="0.2">
      <c r="A36" s="22"/>
      <c r="B36" s="35"/>
      <c r="C36" s="1172" t="s">
        <v>533</v>
      </c>
      <c r="D36" s="1172"/>
      <c r="E36" s="1173"/>
      <c r="F36" s="36">
        <v>0</v>
      </c>
      <c r="G36" s="37">
        <v>0</v>
      </c>
      <c r="H36" s="37">
        <v>0</v>
      </c>
      <c r="I36" s="37">
        <v>0.03</v>
      </c>
      <c r="J36" s="38">
        <v>0.32</v>
      </c>
      <c r="K36" s="22"/>
      <c r="L36" s="22"/>
      <c r="M36" s="22"/>
      <c r="N36" s="22"/>
      <c r="O36" s="22"/>
      <c r="P36" s="22"/>
    </row>
    <row r="37" spans="1:16" ht="39" customHeight="1" x14ac:dyDescent="0.2">
      <c r="A37" s="22"/>
      <c r="B37" s="35"/>
      <c r="C37" s="1172" t="s">
        <v>534</v>
      </c>
      <c r="D37" s="1172"/>
      <c r="E37" s="1173"/>
      <c r="F37" s="36">
        <v>0</v>
      </c>
      <c r="G37" s="37">
        <v>0.02</v>
      </c>
      <c r="H37" s="37">
        <v>0.24</v>
      </c>
      <c r="I37" s="37">
        <v>0.2</v>
      </c>
      <c r="J37" s="38">
        <v>0.14000000000000001</v>
      </c>
      <c r="K37" s="22"/>
      <c r="L37" s="22"/>
      <c r="M37" s="22"/>
      <c r="N37" s="22"/>
      <c r="O37" s="22"/>
      <c r="P37" s="22"/>
    </row>
    <row r="38" spans="1:16" ht="39" customHeight="1" x14ac:dyDescent="0.2">
      <c r="A38" s="22"/>
      <c r="B38" s="35"/>
      <c r="C38" s="1172" t="s">
        <v>535</v>
      </c>
      <c r="D38" s="1172"/>
      <c r="E38" s="1173"/>
      <c r="F38" s="36">
        <v>0</v>
      </c>
      <c r="G38" s="37">
        <v>0</v>
      </c>
      <c r="H38" s="37">
        <v>0</v>
      </c>
      <c r="I38" s="37">
        <v>0</v>
      </c>
      <c r="J38" s="38">
        <v>0</v>
      </c>
      <c r="K38" s="22"/>
      <c r="L38" s="22"/>
      <c r="M38" s="22"/>
      <c r="N38" s="22"/>
      <c r="O38" s="22"/>
      <c r="P38" s="22"/>
    </row>
    <row r="39" spans="1:16" ht="39" customHeight="1" x14ac:dyDescent="0.2">
      <c r="A39" s="22"/>
      <c r="B39" s="35"/>
      <c r="C39" s="1172" t="s">
        <v>536</v>
      </c>
      <c r="D39" s="1172"/>
      <c r="E39" s="1173"/>
      <c r="F39" s="36">
        <v>0</v>
      </c>
      <c r="G39" s="37">
        <v>0</v>
      </c>
      <c r="H39" s="37">
        <v>0</v>
      </c>
      <c r="I39" s="37">
        <v>0</v>
      </c>
      <c r="J39" s="38">
        <v>0</v>
      </c>
      <c r="K39" s="22"/>
      <c r="L39" s="22"/>
      <c r="M39" s="22"/>
      <c r="N39" s="22"/>
      <c r="O39" s="22"/>
      <c r="P39" s="22"/>
    </row>
    <row r="40" spans="1:16" ht="39" customHeight="1" x14ac:dyDescent="0.2">
      <c r="A40" s="22"/>
      <c r="B40" s="35"/>
      <c r="C40" s="1172" t="s">
        <v>537</v>
      </c>
      <c r="D40" s="1172"/>
      <c r="E40" s="1173"/>
      <c r="F40" s="36">
        <v>0</v>
      </c>
      <c r="G40" s="37">
        <v>0</v>
      </c>
      <c r="H40" s="37">
        <v>0</v>
      </c>
      <c r="I40" s="37">
        <v>0</v>
      </c>
      <c r="J40" s="38">
        <v>0</v>
      </c>
      <c r="K40" s="22"/>
      <c r="L40" s="22"/>
      <c r="M40" s="22"/>
      <c r="N40" s="22"/>
      <c r="O40" s="22"/>
      <c r="P40" s="22"/>
    </row>
    <row r="41" spans="1:16" ht="39" customHeight="1" x14ac:dyDescent="0.2">
      <c r="A41" s="22"/>
      <c r="B41" s="35"/>
      <c r="C41" s="1172"/>
      <c r="D41" s="1172"/>
      <c r="E41" s="1173"/>
      <c r="F41" s="36"/>
      <c r="G41" s="37"/>
      <c r="H41" s="37"/>
      <c r="I41" s="37"/>
      <c r="J41" s="38"/>
      <c r="K41" s="22"/>
      <c r="L41" s="22"/>
      <c r="M41" s="22"/>
      <c r="N41" s="22"/>
      <c r="O41" s="22"/>
      <c r="P41" s="22"/>
    </row>
    <row r="42" spans="1:16" ht="39" customHeight="1" x14ac:dyDescent="0.2">
      <c r="A42" s="22"/>
      <c r="B42" s="39"/>
      <c r="C42" s="1172" t="s">
        <v>538</v>
      </c>
      <c r="D42" s="1172"/>
      <c r="E42" s="1173"/>
      <c r="F42" s="36" t="s">
        <v>486</v>
      </c>
      <c r="G42" s="37" t="s">
        <v>486</v>
      </c>
      <c r="H42" s="37" t="s">
        <v>486</v>
      </c>
      <c r="I42" s="37" t="s">
        <v>486</v>
      </c>
      <c r="J42" s="38" t="s">
        <v>486</v>
      </c>
      <c r="K42" s="22"/>
      <c r="L42" s="22"/>
      <c r="M42" s="22"/>
      <c r="N42" s="22"/>
      <c r="O42" s="22"/>
      <c r="P42" s="22"/>
    </row>
    <row r="43" spans="1:16" ht="39" customHeight="1" thickBot="1" x14ac:dyDescent="0.25">
      <c r="A43" s="22"/>
      <c r="B43" s="40"/>
      <c r="C43" s="1174" t="s">
        <v>539</v>
      </c>
      <c r="D43" s="1174"/>
      <c r="E43" s="1175"/>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s37ST6TulGo1PHx0j+GPq4gbyG3MtGWFekCLJlEnhNvv71u4OYtfclWv5U8T70ETxuCsnsySCrPDbm+zTfuOtw==" saltValue="ndiRbp8fsnytp8KrpR7mc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O61" sqref="O61"/>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201" t="s">
        <v>9</v>
      </c>
      <c r="C45" s="1202"/>
      <c r="D45" s="56"/>
      <c r="E45" s="1207" t="s">
        <v>10</v>
      </c>
      <c r="F45" s="1207"/>
      <c r="G45" s="1207"/>
      <c r="H45" s="1207"/>
      <c r="I45" s="1207"/>
      <c r="J45" s="1208"/>
      <c r="K45" s="57">
        <v>1051</v>
      </c>
      <c r="L45" s="58">
        <v>1336</v>
      </c>
      <c r="M45" s="58">
        <v>1397</v>
      </c>
      <c r="N45" s="58">
        <v>1318</v>
      </c>
      <c r="O45" s="59">
        <v>1243</v>
      </c>
      <c r="P45" s="46"/>
      <c r="Q45" s="46"/>
      <c r="R45" s="46"/>
      <c r="S45" s="46"/>
      <c r="T45" s="46"/>
      <c r="U45" s="46"/>
    </row>
    <row r="46" spans="1:21" ht="30.75" customHeight="1" x14ac:dyDescent="0.2">
      <c r="A46" s="46"/>
      <c r="B46" s="1203"/>
      <c r="C46" s="1204"/>
      <c r="D46" s="60"/>
      <c r="E46" s="1180" t="s">
        <v>11</v>
      </c>
      <c r="F46" s="1180"/>
      <c r="G46" s="1180"/>
      <c r="H46" s="1180"/>
      <c r="I46" s="1180"/>
      <c r="J46" s="1181"/>
      <c r="K46" s="61" t="s">
        <v>486</v>
      </c>
      <c r="L46" s="62" t="s">
        <v>486</v>
      </c>
      <c r="M46" s="62" t="s">
        <v>486</v>
      </c>
      <c r="N46" s="62" t="s">
        <v>486</v>
      </c>
      <c r="O46" s="63" t="s">
        <v>486</v>
      </c>
      <c r="P46" s="46"/>
      <c r="Q46" s="46"/>
      <c r="R46" s="46"/>
      <c r="S46" s="46"/>
      <c r="T46" s="46"/>
      <c r="U46" s="46"/>
    </row>
    <row r="47" spans="1:21" ht="30.75" customHeight="1" x14ac:dyDescent="0.2">
      <c r="A47" s="46"/>
      <c r="B47" s="1203"/>
      <c r="C47" s="1204"/>
      <c r="D47" s="60"/>
      <c r="E47" s="1180" t="s">
        <v>12</v>
      </c>
      <c r="F47" s="1180"/>
      <c r="G47" s="1180"/>
      <c r="H47" s="1180"/>
      <c r="I47" s="1180"/>
      <c r="J47" s="1181"/>
      <c r="K47" s="61" t="s">
        <v>486</v>
      </c>
      <c r="L47" s="62" t="s">
        <v>486</v>
      </c>
      <c r="M47" s="62" t="s">
        <v>486</v>
      </c>
      <c r="N47" s="62" t="s">
        <v>486</v>
      </c>
      <c r="O47" s="63" t="s">
        <v>486</v>
      </c>
      <c r="P47" s="46"/>
      <c r="Q47" s="46"/>
      <c r="R47" s="46"/>
      <c r="S47" s="46"/>
      <c r="T47" s="46"/>
      <c r="U47" s="46"/>
    </row>
    <row r="48" spans="1:21" ht="30.75" customHeight="1" x14ac:dyDescent="0.2">
      <c r="A48" s="46"/>
      <c r="B48" s="1203"/>
      <c r="C48" s="1204"/>
      <c r="D48" s="60"/>
      <c r="E48" s="1180" t="s">
        <v>13</v>
      </c>
      <c r="F48" s="1180"/>
      <c r="G48" s="1180"/>
      <c r="H48" s="1180"/>
      <c r="I48" s="1180"/>
      <c r="J48" s="1181"/>
      <c r="K48" s="61">
        <v>144</v>
      </c>
      <c r="L48" s="62">
        <v>135</v>
      </c>
      <c r="M48" s="62">
        <v>129</v>
      </c>
      <c r="N48" s="62">
        <v>132</v>
      </c>
      <c r="O48" s="63">
        <v>136</v>
      </c>
      <c r="P48" s="46"/>
      <c r="Q48" s="46"/>
      <c r="R48" s="46"/>
      <c r="S48" s="46"/>
      <c r="T48" s="46"/>
      <c r="U48" s="46"/>
    </row>
    <row r="49" spans="1:21" ht="30.75" customHeight="1" x14ac:dyDescent="0.2">
      <c r="A49" s="46"/>
      <c r="B49" s="1203"/>
      <c r="C49" s="1204"/>
      <c r="D49" s="60"/>
      <c r="E49" s="1180" t="s">
        <v>14</v>
      </c>
      <c r="F49" s="1180"/>
      <c r="G49" s="1180"/>
      <c r="H49" s="1180"/>
      <c r="I49" s="1180"/>
      <c r="J49" s="1181"/>
      <c r="K49" s="61">
        <v>25</v>
      </c>
      <c r="L49" s="62">
        <v>30</v>
      </c>
      <c r="M49" s="62">
        <v>32</v>
      </c>
      <c r="N49" s="62">
        <v>35</v>
      </c>
      <c r="O49" s="63">
        <v>39</v>
      </c>
      <c r="P49" s="46"/>
      <c r="Q49" s="46"/>
      <c r="R49" s="46"/>
      <c r="S49" s="46"/>
      <c r="T49" s="46"/>
      <c r="U49" s="46"/>
    </row>
    <row r="50" spans="1:21" ht="30.75" customHeight="1" x14ac:dyDescent="0.2">
      <c r="A50" s="46"/>
      <c r="B50" s="1203"/>
      <c r="C50" s="1204"/>
      <c r="D50" s="60"/>
      <c r="E50" s="1180" t="s">
        <v>15</v>
      </c>
      <c r="F50" s="1180"/>
      <c r="G50" s="1180"/>
      <c r="H50" s="1180"/>
      <c r="I50" s="1180"/>
      <c r="J50" s="1181"/>
      <c r="K50" s="61" t="s">
        <v>486</v>
      </c>
      <c r="L50" s="62" t="s">
        <v>486</v>
      </c>
      <c r="M50" s="62" t="s">
        <v>486</v>
      </c>
      <c r="N50" s="62" t="s">
        <v>486</v>
      </c>
      <c r="O50" s="63" t="s">
        <v>486</v>
      </c>
      <c r="P50" s="46"/>
      <c r="Q50" s="46"/>
      <c r="R50" s="46"/>
      <c r="S50" s="46"/>
      <c r="T50" s="46"/>
      <c r="U50" s="46"/>
    </row>
    <row r="51" spans="1:21" ht="30.75" customHeight="1" x14ac:dyDescent="0.2">
      <c r="A51" s="46"/>
      <c r="B51" s="1205"/>
      <c r="C51" s="1206"/>
      <c r="D51" s="64"/>
      <c r="E51" s="1180" t="s">
        <v>16</v>
      </c>
      <c r="F51" s="1180"/>
      <c r="G51" s="1180"/>
      <c r="H51" s="1180"/>
      <c r="I51" s="1180"/>
      <c r="J51" s="1181"/>
      <c r="K51" s="61">
        <v>0</v>
      </c>
      <c r="L51" s="62">
        <v>0</v>
      </c>
      <c r="M51" s="62">
        <v>0</v>
      </c>
      <c r="N51" s="62">
        <v>0</v>
      </c>
      <c r="O51" s="63">
        <v>0</v>
      </c>
      <c r="P51" s="46"/>
      <c r="Q51" s="46"/>
      <c r="R51" s="46"/>
      <c r="S51" s="46"/>
      <c r="T51" s="46"/>
      <c r="U51" s="46"/>
    </row>
    <row r="52" spans="1:21" ht="30.75" customHeight="1" x14ac:dyDescent="0.2">
      <c r="A52" s="46"/>
      <c r="B52" s="1178" t="s">
        <v>17</v>
      </c>
      <c r="C52" s="1179"/>
      <c r="D52" s="64"/>
      <c r="E52" s="1180" t="s">
        <v>18</v>
      </c>
      <c r="F52" s="1180"/>
      <c r="G52" s="1180"/>
      <c r="H52" s="1180"/>
      <c r="I52" s="1180"/>
      <c r="J52" s="1181"/>
      <c r="K52" s="61">
        <v>998</v>
      </c>
      <c r="L52" s="62">
        <v>1250</v>
      </c>
      <c r="M52" s="62">
        <v>1285</v>
      </c>
      <c r="N52" s="62">
        <v>1221</v>
      </c>
      <c r="O52" s="63">
        <v>1238</v>
      </c>
      <c r="P52" s="46"/>
      <c r="Q52" s="46"/>
      <c r="R52" s="46"/>
      <c r="S52" s="46"/>
      <c r="T52" s="46"/>
      <c r="U52" s="46"/>
    </row>
    <row r="53" spans="1:21" ht="30.75" customHeight="1" thickBot="1" x14ac:dyDescent="0.25">
      <c r="A53" s="46"/>
      <c r="B53" s="1182" t="s">
        <v>19</v>
      </c>
      <c r="C53" s="1183"/>
      <c r="D53" s="65"/>
      <c r="E53" s="1184" t="s">
        <v>20</v>
      </c>
      <c r="F53" s="1184"/>
      <c r="G53" s="1184"/>
      <c r="H53" s="1184"/>
      <c r="I53" s="1184"/>
      <c r="J53" s="1185"/>
      <c r="K53" s="66">
        <v>222</v>
      </c>
      <c r="L53" s="67">
        <v>251</v>
      </c>
      <c r="M53" s="67">
        <v>273</v>
      </c>
      <c r="N53" s="67">
        <v>264</v>
      </c>
      <c r="O53" s="68">
        <v>180</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86" t="s">
        <v>24</v>
      </c>
      <c r="C58" s="1187"/>
      <c r="D58" s="1192" t="s">
        <v>25</v>
      </c>
      <c r="E58" s="1193"/>
      <c r="F58" s="1193"/>
      <c r="G58" s="1193"/>
      <c r="H58" s="1193"/>
      <c r="I58" s="1193"/>
      <c r="J58" s="1194"/>
      <c r="K58" s="81" t="s">
        <v>545</v>
      </c>
      <c r="L58" s="82" t="s">
        <v>545</v>
      </c>
      <c r="M58" s="82" t="s">
        <v>545</v>
      </c>
      <c r="N58" s="82" t="s">
        <v>545</v>
      </c>
      <c r="O58" s="83" t="s">
        <v>545</v>
      </c>
    </row>
    <row r="59" spans="1:21" ht="31.5" customHeight="1" x14ac:dyDescent="0.2">
      <c r="B59" s="1188"/>
      <c r="C59" s="1189"/>
      <c r="D59" s="1195" t="s">
        <v>26</v>
      </c>
      <c r="E59" s="1196"/>
      <c r="F59" s="1196"/>
      <c r="G59" s="1196"/>
      <c r="H59" s="1196"/>
      <c r="I59" s="1196"/>
      <c r="J59" s="1197"/>
      <c r="K59" s="84" t="s">
        <v>545</v>
      </c>
      <c r="L59" s="85" t="s">
        <v>545</v>
      </c>
      <c r="M59" s="85" t="s">
        <v>545</v>
      </c>
      <c r="N59" s="85" t="s">
        <v>545</v>
      </c>
      <c r="O59" s="86" t="s">
        <v>545</v>
      </c>
    </row>
    <row r="60" spans="1:21" ht="31.5" customHeight="1" thickBot="1" x14ac:dyDescent="0.25">
      <c r="B60" s="1190"/>
      <c r="C60" s="1191"/>
      <c r="D60" s="1198" t="s">
        <v>27</v>
      </c>
      <c r="E60" s="1199"/>
      <c r="F60" s="1199"/>
      <c r="G60" s="1199"/>
      <c r="H60" s="1199"/>
      <c r="I60" s="1199"/>
      <c r="J60" s="1200"/>
      <c r="K60" s="87" t="s">
        <v>545</v>
      </c>
      <c r="L60" s="88" t="s">
        <v>545</v>
      </c>
      <c r="M60" s="88" t="s">
        <v>545</v>
      </c>
      <c r="N60" s="88" t="s">
        <v>545</v>
      </c>
      <c r="O60" s="89" t="s">
        <v>545</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Lwrc+uSgzn/lbt8ZQdpWGWYmUDsv0yIFksmvkdlP4lfWIqFPC0CPzoXfn1M3WqWkEPSJ9oGzGocQ5oy9uqG7OA==" saltValue="g154PDFE3kh1IjWKz95S8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21" t="s">
        <v>30</v>
      </c>
      <c r="C41" s="1222"/>
      <c r="D41" s="103"/>
      <c r="E41" s="1223" t="s">
        <v>31</v>
      </c>
      <c r="F41" s="1223"/>
      <c r="G41" s="1223"/>
      <c r="H41" s="1224"/>
      <c r="I41" s="330">
        <v>12074</v>
      </c>
      <c r="J41" s="331">
        <v>11526</v>
      </c>
      <c r="K41" s="331">
        <v>10682</v>
      </c>
      <c r="L41" s="331">
        <v>9577</v>
      </c>
      <c r="M41" s="332">
        <v>9539</v>
      </c>
    </row>
    <row r="42" spans="2:13" ht="27.75" customHeight="1" x14ac:dyDescent="0.2">
      <c r="B42" s="1211"/>
      <c r="C42" s="1212"/>
      <c r="D42" s="104"/>
      <c r="E42" s="1215" t="s">
        <v>32</v>
      </c>
      <c r="F42" s="1215"/>
      <c r="G42" s="1215"/>
      <c r="H42" s="1216"/>
      <c r="I42" s="333" t="s">
        <v>486</v>
      </c>
      <c r="J42" s="334" t="s">
        <v>486</v>
      </c>
      <c r="K42" s="334" t="s">
        <v>486</v>
      </c>
      <c r="L42" s="334" t="s">
        <v>486</v>
      </c>
      <c r="M42" s="335" t="s">
        <v>486</v>
      </c>
    </row>
    <row r="43" spans="2:13" ht="27.75" customHeight="1" x14ac:dyDescent="0.2">
      <c r="B43" s="1211"/>
      <c r="C43" s="1212"/>
      <c r="D43" s="104"/>
      <c r="E43" s="1215" t="s">
        <v>33</v>
      </c>
      <c r="F43" s="1215"/>
      <c r="G43" s="1215"/>
      <c r="H43" s="1216"/>
      <c r="I43" s="333">
        <v>1491</v>
      </c>
      <c r="J43" s="334">
        <v>1453</v>
      </c>
      <c r="K43" s="334">
        <v>1470</v>
      </c>
      <c r="L43" s="334">
        <v>1504</v>
      </c>
      <c r="M43" s="335">
        <v>1484</v>
      </c>
    </row>
    <row r="44" spans="2:13" ht="27.75" customHeight="1" x14ac:dyDescent="0.2">
      <c r="B44" s="1211"/>
      <c r="C44" s="1212"/>
      <c r="D44" s="104"/>
      <c r="E44" s="1215" t="s">
        <v>34</v>
      </c>
      <c r="F44" s="1215"/>
      <c r="G44" s="1215"/>
      <c r="H44" s="1216"/>
      <c r="I44" s="333">
        <v>206</v>
      </c>
      <c r="J44" s="334">
        <v>208</v>
      </c>
      <c r="K44" s="334">
        <v>204</v>
      </c>
      <c r="L44" s="334">
        <v>187</v>
      </c>
      <c r="M44" s="335">
        <v>165</v>
      </c>
    </row>
    <row r="45" spans="2:13" ht="27.75" customHeight="1" x14ac:dyDescent="0.2">
      <c r="B45" s="1211"/>
      <c r="C45" s="1212"/>
      <c r="D45" s="104"/>
      <c r="E45" s="1215" t="s">
        <v>35</v>
      </c>
      <c r="F45" s="1215"/>
      <c r="G45" s="1215"/>
      <c r="H45" s="1216"/>
      <c r="I45" s="333">
        <v>644</v>
      </c>
      <c r="J45" s="334">
        <v>628</v>
      </c>
      <c r="K45" s="334">
        <v>634</v>
      </c>
      <c r="L45" s="334">
        <v>571</v>
      </c>
      <c r="M45" s="335">
        <v>558</v>
      </c>
    </row>
    <row r="46" spans="2:13" ht="27.75" customHeight="1" x14ac:dyDescent="0.2">
      <c r="B46" s="1211"/>
      <c r="C46" s="1212"/>
      <c r="D46" s="105"/>
      <c r="E46" s="1215" t="s">
        <v>36</v>
      </c>
      <c r="F46" s="1215"/>
      <c r="G46" s="1215"/>
      <c r="H46" s="1216"/>
      <c r="I46" s="333" t="s">
        <v>486</v>
      </c>
      <c r="J46" s="334" t="s">
        <v>486</v>
      </c>
      <c r="K46" s="334" t="s">
        <v>486</v>
      </c>
      <c r="L46" s="334" t="s">
        <v>486</v>
      </c>
      <c r="M46" s="335" t="s">
        <v>486</v>
      </c>
    </row>
    <row r="47" spans="2:13" ht="27.75" customHeight="1" x14ac:dyDescent="0.2">
      <c r="B47" s="1211"/>
      <c r="C47" s="1212"/>
      <c r="D47" s="106"/>
      <c r="E47" s="1225" t="s">
        <v>37</v>
      </c>
      <c r="F47" s="1226"/>
      <c r="G47" s="1226"/>
      <c r="H47" s="1227"/>
      <c r="I47" s="333" t="s">
        <v>486</v>
      </c>
      <c r="J47" s="334" t="s">
        <v>486</v>
      </c>
      <c r="K47" s="334" t="s">
        <v>486</v>
      </c>
      <c r="L47" s="334" t="s">
        <v>486</v>
      </c>
      <c r="M47" s="335" t="s">
        <v>486</v>
      </c>
    </row>
    <row r="48" spans="2:13" ht="27.75" customHeight="1" x14ac:dyDescent="0.2">
      <c r="B48" s="1211"/>
      <c r="C48" s="1212"/>
      <c r="D48" s="104"/>
      <c r="E48" s="1215" t="s">
        <v>38</v>
      </c>
      <c r="F48" s="1215"/>
      <c r="G48" s="1215"/>
      <c r="H48" s="1216"/>
      <c r="I48" s="333" t="s">
        <v>486</v>
      </c>
      <c r="J48" s="334" t="s">
        <v>486</v>
      </c>
      <c r="K48" s="334" t="s">
        <v>486</v>
      </c>
      <c r="L48" s="334" t="s">
        <v>486</v>
      </c>
      <c r="M48" s="335" t="s">
        <v>486</v>
      </c>
    </row>
    <row r="49" spans="2:13" ht="27.75" customHeight="1" x14ac:dyDescent="0.2">
      <c r="B49" s="1213"/>
      <c r="C49" s="1214"/>
      <c r="D49" s="104"/>
      <c r="E49" s="1215" t="s">
        <v>39</v>
      </c>
      <c r="F49" s="1215"/>
      <c r="G49" s="1215"/>
      <c r="H49" s="1216"/>
      <c r="I49" s="333" t="s">
        <v>486</v>
      </c>
      <c r="J49" s="334" t="s">
        <v>486</v>
      </c>
      <c r="K49" s="334" t="s">
        <v>486</v>
      </c>
      <c r="L49" s="334" t="s">
        <v>486</v>
      </c>
      <c r="M49" s="335" t="s">
        <v>486</v>
      </c>
    </row>
    <row r="50" spans="2:13" ht="27.75" customHeight="1" x14ac:dyDescent="0.2">
      <c r="B50" s="1209" t="s">
        <v>40</v>
      </c>
      <c r="C50" s="1210"/>
      <c r="D50" s="107"/>
      <c r="E50" s="1215" t="s">
        <v>41</v>
      </c>
      <c r="F50" s="1215"/>
      <c r="G50" s="1215"/>
      <c r="H50" s="1216"/>
      <c r="I50" s="333">
        <v>1847</v>
      </c>
      <c r="J50" s="334">
        <v>2136</v>
      </c>
      <c r="K50" s="334">
        <v>2221</v>
      </c>
      <c r="L50" s="334">
        <v>1894</v>
      </c>
      <c r="M50" s="335">
        <v>1997</v>
      </c>
    </row>
    <row r="51" spans="2:13" ht="27.75" customHeight="1" x14ac:dyDescent="0.2">
      <c r="B51" s="1211"/>
      <c r="C51" s="1212"/>
      <c r="D51" s="104"/>
      <c r="E51" s="1215" t="s">
        <v>42</v>
      </c>
      <c r="F51" s="1215"/>
      <c r="G51" s="1215"/>
      <c r="H51" s="1216"/>
      <c r="I51" s="333">
        <v>378</v>
      </c>
      <c r="J51" s="334">
        <v>332</v>
      </c>
      <c r="K51" s="334">
        <v>293</v>
      </c>
      <c r="L51" s="334">
        <v>286</v>
      </c>
      <c r="M51" s="335">
        <v>356</v>
      </c>
    </row>
    <row r="52" spans="2:13" ht="27.75" customHeight="1" x14ac:dyDescent="0.2">
      <c r="B52" s="1213"/>
      <c r="C52" s="1214"/>
      <c r="D52" s="104"/>
      <c r="E52" s="1215" t="s">
        <v>43</v>
      </c>
      <c r="F52" s="1215"/>
      <c r="G52" s="1215"/>
      <c r="H52" s="1216"/>
      <c r="I52" s="333">
        <v>10149</v>
      </c>
      <c r="J52" s="334">
        <v>9730</v>
      </c>
      <c r="K52" s="334">
        <v>9011</v>
      </c>
      <c r="L52" s="334">
        <v>8425</v>
      </c>
      <c r="M52" s="335">
        <v>8159</v>
      </c>
    </row>
    <row r="53" spans="2:13" ht="27.75" customHeight="1" thickBot="1" x14ac:dyDescent="0.25">
      <c r="B53" s="1217" t="s">
        <v>19</v>
      </c>
      <c r="C53" s="1218"/>
      <c r="D53" s="108"/>
      <c r="E53" s="1219" t="s">
        <v>44</v>
      </c>
      <c r="F53" s="1219"/>
      <c r="G53" s="1219"/>
      <c r="H53" s="1220"/>
      <c r="I53" s="336">
        <v>2040</v>
      </c>
      <c r="J53" s="337">
        <v>1617</v>
      </c>
      <c r="K53" s="337">
        <v>1466</v>
      </c>
      <c r="L53" s="337">
        <v>1234</v>
      </c>
      <c r="M53" s="338">
        <v>1233</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5RW8LI94flDSRwsxm+KZpMG3Vj7OvnvoSj8evE50Z3NL3MAUZMKegCVT8VluEVrpP8rf63+kv0x6zdc8gPQHFA==" saltValue="ZKF8tUmCEwq0ggIszbDkd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D6" zoomScale="85" zoomScaleNormal="85" zoomScaleSheetLayoutView="100" workbookViewId="0">
      <selection activeCell="H58" sqref="H58:H62"/>
    </sheetView>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385" t="s">
        <v>46</v>
      </c>
      <c r="D55" s="385"/>
      <c r="E55" s="386"/>
      <c r="F55" s="339">
        <v>1031</v>
      </c>
      <c r="G55" s="339">
        <v>1058</v>
      </c>
      <c r="H55" s="340">
        <v>1080</v>
      </c>
    </row>
    <row r="56" spans="2:8" ht="52.5" customHeight="1" x14ac:dyDescent="0.2">
      <c r="B56" s="120"/>
      <c r="C56" s="387" t="s">
        <v>47</v>
      </c>
      <c r="D56" s="387"/>
      <c r="E56" s="388"/>
      <c r="F56" s="341">
        <v>1008</v>
      </c>
      <c r="G56" s="341">
        <v>691</v>
      </c>
      <c r="H56" s="342">
        <v>778</v>
      </c>
    </row>
    <row r="57" spans="2:8" ht="53.25" customHeight="1" x14ac:dyDescent="0.2">
      <c r="B57" s="120"/>
      <c r="C57" s="389" t="s">
        <v>48</v>
      </c>
      <c r="D57" s="389"/>
      <c r="E57" s="390"/>
      <c r="F57" s="343">
        <v>148</v>
      </c>
      <c r="G57" s="343">
        <v>104</v>
      </c>
      <c r="H57" s="344">
        <v>93</v>
      </c>
    </row>
    <row r="58" spans="2:8" ht="45.75" customHeight="1" x14ac:dyDescent="0.2">
      <c r="B58" s="121"/>
      <c r="C58" s="377" t="s">
        <v>554</v>
      </c>
      <c r="D58" s="378"/>
      <c r="E58" s="379"/>
      <c r="F58" s="345">
        <v>95</v>
      </c>
      <c r="G58" s="345">
        <v>59</v>
      </c>
      <c r="H58" s="346">
        <v>58</v>
      </c>
    </row>
    <row r="59" spans="2:8" ht="45.75" customHeight="1" x14ac:dyDescent="0.2">
      <c r="B59" s="121"/>
      <c r="C59" s="377" t="s">
        <v>555</v>
      </c>
      <c r="D59" s="378"/>
      <c r="E59" s="379"/>
      <c r="F59" s="345">
        <v>42</v>
      </c>
      <c r="G59" s="345">
        <v>36</v>
      </c>
      <c r="H59" s="346">
        <v>28</v>
      </c>
    </row>
    <row r="60" spans="2:8" ht="45.75" customHeight="1" x14ac:dyDescent="0.2">
      <c r="B60" s="121"/>
      <c r="C60" s="377" t="s">
        <v>556</v>
      </c>
      <c r="D60" s="378"/>
      <c r="E60" s="379"/>
      <c r="F60" s="345">
        <v>7</v>
      </c>
      <c r="G60" s="345">
        <v>6</v>
      </c>
      <c r="H60" s="346">
        <v>5</v>
      </c>
    </row>
    <row r="61" spans="2:8" ht="45.75" customHeight="1" x14ac:dyDescent="0.2">
      <c r="B61" s="121"/>
      <c r="C61" s="377" t="s">
        <v>557</v>
      </c>
      <c r="D61" s="378"/>
      <c r="E61" s="379"/>
      <c r="F61" s="345"/>
      <c r="G61" s="345">
        <v>1</v>
      </c>
      <c r="H61" s="346">
        <v>1</v>
      </c>
    </row>
    <row r="62" spans="2:8" ht="45.75" customHeight="1" thickBot="1" x14ac:dyDescent="0.25">
      <c r="B62" s="122"/>
      <c r="C62" s="380" t="s">
        <v>558</v>
      </c>
      <c r="D62" s="381"/>
      <c r="E62" s="382"/>
      <c r="F62" s="347">
        <v>1</v>
      </c>
      <c r="G62" s="347">
        <v>1</v>
      </c>
      <c r="H62" s="348">
        <v>1</v>
      </c>
    </row>
    <row r="63" spans="2:8" ht="52.5" customHeight="1" thickBot="1" x14ac:dyDescent="0.25">
      <c r="B63" s="123"/>
      <c r="C63" s="383" t="s">
        <v>49</v>
      </c>
      <c r="D63" s="383"/>
      <c r="E63" s="384"/>
      <c r="F63" s="349">
        <v>2187</v>
      </c>
      <c r="G63" s="349">
        <v>1852</v>
      </c>
      <c r="H63" s="350">
        <v>1951</v>
      </c>
    </row>
    <row r="64" spans="2:8" ht="13" x14ac:dyDescent="0.2"/>
  </sheetData>
  <sheetProtection algorithmName="SHA-512" hashValue="Z1/E2Lue9mw/zS55A2k/8zHedBmWbUghQui+UBXnhw0J7L6Q0Pw+wyLBNkqxjRAHtz+dTbfoiw8qMVDcQQLrZQ==" saltValue="TVL4WWADjPPv6H11TEMk1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4C395-AF12-436C-9D2C-1A1474DDE5A1}">
  <sheetPr>
    <pageSetUpPr fitToPage="1"/>
  </sheetPr>
  <dimension ref="A1:DE85"/>
  <sheetViews>
    <sheetView showGridLines="0" zoomScale="80" zoomScaleNormal="80" zoomScaleSheetLayoutView="55" workbookViewId="0">
      <selection activeCell="AF38" sqref="AF38"/>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559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561</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562</v>
      </c>
    </row>
    <row r="50" spans="1:109" ht="13"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525</v>
      </c>
      <c r="BQ50" s="1233"/>
      <c r="BR50" s="1233"/>
      <c r="BS50" s="1233"/>
      <c r="BT50" s="1233"/>
      <c r="BU50" s="1233"/>
      <c r="BV50" s="1233"/>
      <c r="BW50" s="1233"/>
      <c r="BX50" s="1233" t="s">
        <v>526</v>
      </c>
      <c r="BY50" s="1233"/>
      <c r="BZ50" s="1233"/>
      <c r="CA50" s="1233"/>
      <c r="CB50" s="1233"/>
      <c r="CC50" s="1233"/>
      <c r="CD50" s="1233"/>
      <c r="CE50" s="1233"/>
      <c r="CF50" s="1233" t="s">
        <v>527</v>
      </c>
      <c r="CG50" s="1233"/>
      <c r="CH50" s="1233"/>
      <c r="CI50" s="1233"/>
      <c r="CJ50" s="1233"/>
      <c r="CK50" s="1233"/>
      <c r="CL50" s="1233"/>
      <c r="CM50" s="1233"/>
      <c r="CN50" s="1233" t="s">
        <v>528</v>
      </c>
      <c r="CO50" s="1233"/>
      <c r="CP50" s="1233"/>
      <c r="CQ50" s="1233"/>
      <c r="CR50" s="1233"/>
      <c r="CS50" s="1233"/>
      <c r="CT50" s="1233"/>
      <c r="CU50" s="1233"/>
      <c r="CV50" s="1233" t="s">
        <v>529</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563</v>
      </c>
      <c r="AO51" s="1231"/>
      <c r="AP51" s="1231"/>
      <c r="AQ51" s="1231"/>
      <c r="AR51" s="1231"/>
      <c r="AS51" s="1231"/>
      <c r="AT51" s="1231"/>
      <c r="AU51" s="1231"/>
      <c r="AV51" s="1231"/>
      <c r="AW51" s="1231"/>
      <c r="AX51" s="1231"/>
      <c r="AY51" s="1231"/>
      <c r="AZ51" s="1231"/>
      <c r="BA51" s="1231"/>
      <c r="BB51" s="1231" t="s">
        <v>564</v>
      </c>
      <c r="BC51" s="1231"/>
      <c r="BD51" s="1231"/>
      <c r="BE51" s="1231"/>
      <c r="BF51" s="1231"/>
      <c r="BG51" s="1231"/>
      <c r="BH51" s="1231"/>
      <c r="BI51" s="1231"/>
      <c r="BJ51" s="1231"/>
      <c r="BK51" s="1231"/>
      <c r="BL51" s="1231"/>
      <c r="BM51" s="1231"/>
      <c r="BN51" s="1231"/>
      <c r="BO51" s="1231"/>
      <c r="BP51" s="1228">
        <v>103.7</v>
      </c>
      <c r="BQ51" s="1228"/>
      <c r="BR51" s="1228"/>
      <c r="BS51" s="1228"/>
      <c r="BT51" s="1228"/>
      <c r="BU51" s="1228"/>
      <c r="BV51" s="1228"/>
      <c r="BW51" s="1228"/>
      <c r="BX51" s="1228">
        <v>74.3</v>
      </c>
      <c r="BY51" s="1228"/>
      <c r="BZ51" s="1228"/>
      <c r="CA51" s="1228"/>
      <c r="CB51" s="1228"/>
      <c r="CC51" s="1228"/>
      <c r="CD51" s="1228"/>
      <c r="CE51" s="1228"/>
      <c r="CF51" s="1228">
        <v>70.3</v>
      </c>
      <c r="CG51" s="1228"/>
      <c r="CH51" s="1228"/>
      <c r="CI51" s="1228"/>
      <c r="CJ51" s="1228"/>
      <c r="CK51" s="1228"/>
      <c r="CL51" s="1228"/>
      <c r="CM51" s="1228"/>
      <c r="CN51" s="1228">
        <v>59</v>
      </c>
      <c r="CO51" s="1228"/>
      <c r="CP51" s="1228"/>
      <c r="CQ51" s="1228"/>
      <c r="CR51" s="1228"/>
      <c r="CS51" s="1228"/>
      <c r="CT51" s="1228"/>
      <c r="CU51" s="1228"/>
      <c r="CV51" s="1228">
        <v>58.2</v>
      </c>
      <c r="CW51" s="1228"/>
      <c r="CX51" s="1228"/>
      <c r="CY51" s="1228"/>
      <c r="CZ51" s="1228"/>
      <c r="DA51" s="1228"/>
      <c r="DB51" s="1228"/>
      <c r="DC51" s="1228"/>
    </row>
    <row r="52" spans="1:109" ht="13"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565</v>
      </c>
      <c r="BC53" s="1231"/>
      <c r="BD53" s="1231"/>
      <c r="BE53" s="1231"/>
      <c r="BF53" s="1231"/>
      <c r="BG53" s="1231"/>
      <c r="BH53" s="1231"/>
      <c r="BI53" s="1231"/>
      <c r="BJ53" s="1231"/>
      <c r="BK53" s="1231"/>
      <c r="BL53" s="1231"/>
      <c r="BM53" s="1231"/>
      <c r="BN53" s="1231"/>
      <c r="BO53" s="1231"/>
      <c r="BP53" s="1228">
        <v>57.5</v>
      </c>
      <c r="BQ53" s="1228"/>
      <c r="BR53" s="1228"/>
      <c r="BS53" s="1228"/>
      <c r="BT53" s="1228"/>
      <c r="BU53" s="1228"/>
      <c r="BV53" s="1228"/>
      <c r="BW53" s="1228"/>
      <c r="BX53" s="1228">
        <v>59</v>
      </c>
      <c r="BY53" s="1228"/>
      <c r="BZ53" s="1228"/>
      <c r="CA53" s="1228"/>
      <c r="CB53" s="1228"/>
      <c r="CC53" s="1228"/>
      <c r="CD53" s="1228"/>
      <c r="CE53" s="1228"/>
      <c r="CF53" s="1228">
        <v>60.9</v>
      </c>
      <c r="CG53" s="1228"/>
      <c r="CH53" s="1228"/>
      <c r="CI53" s="1228"/>
      <c r="CJ53" s="1228"/>
      <c r="CK53" s="1228"/>
      <c r="CL53" s="1228"/>
      <c r="CM53" s="1228"/>
      <c r="CN53" s="1228">
        <v>62.4</v>
      </c>
      <c r="CO53" s="1228"/>
      <c r="CP53" s="1228"/>
      <c r="CQ53" s="1228"/>
      <c r="CR53" s="1228"/>
      <c r="CS53" s="1228"/>
      <c r="CT53" s="1228"/>
      <c r="CU53" s="1228"/>
      <c r="CV53" s="1228">
        <v>63.8</v>
      </c>
      <c r="CW53" s="1228"/>
      <c r="CX53" s="1228"/>
      <c r="CY53" s="1228"/>
      <c r="CZ53" s="1228"/>
      <c r="DA53" s="1228"/>
      <c r="DB53" s="1228"/>
      <c r="DC53" s="1228"/>
    </row>
    <row r="54" spans="1:109" ht="13"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7"/>
      <c r="G55" s="1234"/>
      <c r="H55" s="1234"/>
      <c r="I55" s="1234"/>
      <c r="J55" s="1234"/>
      <c r="K55" s="1235"/>
      <c r="L55" s="1235"/>
      <c r="M55" s="1235"/>
      <c r="N55" s="1235"/>
      <c r="AN55" s="1233" t="s">
        <v>566</v>
      </c>
      <c r="AO55" s="1233"/>
      <c r="AP55" s="1233"/>
      <c r="AQ55" s="1233"/>
      <c r="AR55" s="1233"/>
      <c r="AS55" s="1233"/>
      <c r="AT55" s="1233"/>
      <c r="AU55" s="1233"/>
      <c r="AV55" s="1233"/>
      <c r="AW55" s="1233"/>
      <c r="AX55" s="1233"/>
      <c r="AY55" s="1233"/>
      <c r="AZ55" s="1233"/>
      <c r="BA55" s="1233"/>
      <c r="BB55" s="1231" t="s">
        <v>564</v>
      </c>
      <c r="BC55" s="1231"/>
      <c r="BD55" s="1231"/>
      <c r="BE55" s="1231"/>
      <c r="BF55" s="1231"/>
      <c r="BG55" s="1231"/>
      <c r="BH55" s="1231"/>
      <c r="BI55" s="1231"/>
      <c r="BJ55" s="1231"/>
      <c r="BK55" s="1231"/>
      <c r="BL55" s="1231"/>
      <c r="BM55" s="1231"/>
      <c r="BN55" s="1231"/>
      <c r="BO55" s="1231"/>
      <c r="BP55" s="1228">
        <v>0</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565</v>
      </c>
      <c r="BC57" s="1231"/>
      <c r="BD57" s="1231"/>
      <c r="BE57" s="1231"/>
      <c r="BF57" s="1231"/>
      <c r="BG57" s="1231"/>
      <c r="BH57" s="1231"/>
      <c r="BI57" s="1231"/>
      <c r="BJ57" s="1231"/>
      <c r="BK57" s="1231"/>
      <c r="BL57" s="1231"/>
      <c r="BM57" s="1231"/>
      <c r="BN57" s="1231"/>
      <c r="BO57" s="1231"/>
      <c r="BP57" s="1228">
        <v>61.5</v>
      </c>
      <c r="BQ57" s="1228"/>
      <c r="BR57" s="1228"/>
      <c r="BS57" s="1228"/>
      <c r="BT57" s="1228"/>
      <c r="BU57" s="1228"/>
      <c r="BV57" s="1228"/>
      <c r="BW57" s="1228"/>
      <c r="BX57" s="1228">
        <v>60.8</v>
      </c>
      <c r="BY57" s="1228"/>
      <c r="BZ57" s="1228"/>
      <c r="CA57" s="1228"/>
      <c r="CB57" s="1228"/>
      <c r="CC57" s="1228"/>
      <c r="CD57" s="1228"/>
      <c r="CE57" s="1228"/>
      <c r="CF57" s="1228">
        <v>62.2</v>
      </c>
      <c r="CG57" s="1228"/>
      <c r="CH57" s="1228"/>
      <c r="CI57" s="1228"/>
      <c r="CJ57" s="1228"/>
      <c r="CK57" s="1228"/>
      <c r="CL57" s="1228"/>
      <c r="CM57" s="1228"/>
      <c r="CN57" s="1228">
        <v>62.6</v>
      </c>
      <c r="CO57" s="1228"/>
      <c r="CP57" s="1228"/>
      <c r="CQ57" s="1228"/>
      <c r="CR57" s="1228"/>
      <c r="CS57" s="1228"/>
      <c r="CT57" s="1228"/>
      <c r="CU57" s="1228"/>
      <c r="CV57" s="1228">
        <v>62.9</v>
      </c>
      <c r="CW57" s="1228"/>
      <c r="CX57" s="1228"/>
      <c r="CY57" s="1228"/>
      <c r="CZ57" s="1228"/>
      <c r="DA57" s="1228"/>
      <c r="DB57" s="1228"/>
      <c r="DC57" s="1228"/>
      <c r="DD57" s="363"/>
      <c r="DE57" s="362"/>
    </row>
    <row r="58" spans="1:109" s="358" customFormat="1" ht="13"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567</v>
      </c>
    </row>
    <row r="64" spans="1:109" ht="13" x14ac:dyDescent="0.2">
      <c r="B64" s="247"/>
      <c r="G64" s="357"/>
      <c r="I64" s="369"/>
      <c r="J64" s="369"/>
      <c r="K64" s="369"/>
      <c r="L64" s="369"/>
      <c r="M64" s="369"/>
      <c r="N64" s="370"/>
      <c r="AM64" s="357"/>
      <c r="AN64" s="357" t="s">
        <v>560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0" t="s">
        <v>568</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562</v>
      </c>
    </row>
    <row r="72" spans="2:107" ht="13"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525</v>
      </c>
      <c r="BQ72" s="1233"/>
      <c r="BR72" s="1233"/>
      <c r="BS72" s="1233"/>
      <c r="BT72" s="1233"/>
      <c r="BU72" s="1233"/>
      <c r="BV72" s="1233"/>
      <c r="BW72" s="1233"/>
      <c r="BX72" s="1233" t="s">
        <v>526</v>
      </c>
      <c r="BY72" s="1233"/>
      <c r="BZ72" s="1233"/>
      <c r="CA72" s="1233"/>
      <c r="CB72" s="1233"/>
      <c r="CC72" s="1233"/>
      <c r="CD72" s="1233"/>
      <c r="CE72" s="1233"/>
      <c r="CF72" s="1233" t="s">
        <v>527</v>
      </c>
      <c r="CG72" s="1233"/>
      <c r="CH72" s="1233"/>
      <c r="CI72" s="1233"/>
      <c r="CJ72" s="1233"/>
      <c r="CK72" s="1233"/>
      <c r="CL72" s="1233"/>
      <c r="CM72" s="1233"/>
      <c r="CN72" s="1233" t="s">
        <v>528</v>
      </c>
      <c r="CO72" s="1233"/>
      <c r="CP72" s="1233"/>
      <c r="CQ72" s="1233"/>
      <c r="CR72" s="1233"/>
      <c r="CS72" s="1233"/>
      <c r="CT72" s="1233"/>
      <c r="CU72" s="1233"/>
      <c r="CV72" s="1233" t="s">
        <v>529</v>
      </c>
      <c r="CW72" s="1233"/>
      <c r="CX72" s="1233"/>
      <c r="CY72" s="1233"/>
      <c r="CZ72" s="1233"/>
      <c r="DA72" s="1233"/>
      <c r="DB72" s="1233"/>
      <c r="DC72" s="1233"/>
    </row>
    <row r="73" spans="2:107" ht="13" x14ac:dyDescent="0.2">
      <c r="B73" s="247"/>
      <c r="G73" s="1236"/>
      <c r="H73" s="1236"/>
      <c r="I73" s="1236"/>
      <c r="J73" s="1236"/>
      <c r="K73" s="1232"/>
      <c r="L73" s="1232"/>
      <c r="M73" s="1232"/>
      <c r="N73" s="1232"/>
      <c r="AM73" s="359"/>
      <c r="AN73" s="1231" t="s">
        <v>563</v>
      </c>
      <c r="AO73" s="1231"/>
      <c r="AP73" s="1231"/>
      <c r="AQ73" s="1231"/>
      <c r="AR73" s="1231"/>
      <c r="AS73" s="1231"/>
      <c r="AT73" s="1231"/>
      <c r="AU73" s="1231"/>
      <c r="AV73" s="1231"/>
      <c r="AW73" s="1231"/>
      <c r="AX73" s="1231"/>
      <c r="AY73" s="1231"/>
      <c r="AZ73" s="1231"/>
      <c r="BA73" s="1231"/>
      <c r="BB73" s="1231" t="s">
        <v>564</v>
      </c>
      <c r="BC73" s="1231"/>
      <c r="BD73" s="1231"/>
      <c r="BE73" s="1231"/>
      <c r="BF73" s="1231"/>
      <c r="BG73" s="1231"/>
      <c r="BH73" s="1231"/>
      <c r="BI73" s="1231"/>
      <c r="BJ73" s="1231"/>
      <c r="BK73" s="1231"/>
      <c r="BL73" s="1231"/>
      <c r="BM73" s="1231"/>
      <c r="BN73" s="1231"/>
      <c r="BO73" s="1231"/>
      <c r="BP73" s="1228">
        <v>103.7</v>
      </c>
      <c r="BQ73" s="1228"/>
      <c r="BR73" s="1228"/>
      <c r="BS73" s="1228"/>
      <c r="BT73" s="1228"/>
      <c r="BU73" s="1228"/>
      <c r="BV73" s="1228"/>
      <c r="BW73" s="1228"/>
      <c r="BX73" s="1228">
        <v>74.3</v>
      </c>
      <c r="BY73" s="1228"/>
      <c r="BZ73" s="1228"/>
      <c r="CA73" s="1228"/>
      <c r="CB73" s="1228"/>
      <c r="CC73" s="1228"/>
      <c r="CD73" s="1228"/>
      <c r="CE73" s="1228"/>
      <c r="CF73" s="1228">
        <v>70.3</v>
      </c>
      <c r="CG73" s="1228"/>
      <c r="CH73" s="1228"/>
      <c r="CI73" s="1228"/>
      <c r="CJ73" s="1228"/>
      <c r="CK73" s="1228"/>
      <c r="CL73" s="1228"/>
      <c r="CM73" s="1228"/>
      <c r="CN73" s="1228">
        <v>59</v>
      </c>
      <c r="CO73" s="1228"/>
      <c r="CP73" s="1228"/>
      <c r="CQ73" s="1228"/>
      <c r="CR73" s="1228"/>
      <c r="CS73" s="1228"/>
      <c r="CT73" s="1228"/>
      <c r="CU73" s="1228"/>
      <c r="CV73" s="1228">
        <v>58.2</v>
      </c>
      <c r="CW73" s="1228"/>
      <c r="CX73" s="1228"/>
      <c r="CY73" s="1228"/>
      <c r="CZ73" s="1228"/>
      <c r="DA73" s="1228"/>
      <c r="DB73" s="1228"/>
      <c r="DC73" s="1228"/>
    </row>
    <row r="74" spans="2:107" ht="13"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569</v>
      </c>
      <c r="BC75" s="1231"/>
      <c r="BD75" s="1231"/>
      <c r="BE75" s="1231"/>
      <c r="BF75" s="1231"/>
      <c r="BG75" s="1231"/>
      <c r="BH75" s="1231"/>
      <c r="BI75" s="1231"/>
      <c r="BJ75" s="1231"/>
      <c r="BK75" s="1231"/>
      <c r="BL75" s="1231"/>
      <c r="BM75" s="1231"/>
      <c r="BN75" s="1231"/>
      <c r="BO75" s="1231"/>
      <c r="BP75" s="1228">
        <v>13</v>
      </c>
      <c r="BQ75" s="1228"/>
      <c r="BR75" s="1228"/>
      <c r="BS75" s="1228"/>
      <c r="BT75" s="1228"/>
      <c r="BU75" s="1228"/>
      <c r="BV75" s="1228"/>
      <c r="BW75" s="1228"/>
      <c r="BX75" s="1228">
        <v>12.7</v>
      </c>
      <c r="BY75" s="1228"/>
      <c r="BZ75" s="1228"/>
      <c r="CA75" s="1228"/>
      <c r="CB75" s="1228"/>
      <c r="CC75" s="1228"/>
      <c r="CD75" s="1228"/>
      <c r="CE75" s="1228"/>
      <c r="CF75" s="1228">
        <v>11.9</v>
      </c>
      <c r="CG75" s="1228"/>
      <c r="CH75" s="1228"/>
      <c r="CI75" s="1228"/>
      <c r="CJ75" s="1228"/>
      <c r="CK75" s="1228"/>
      <c r="CL75" s="1228"/>
      <c r="CM75" s="1228"/>
      <c r="CN75" s="1228">
        <v>12.4</v>
      </c>
      <c r="CO75" s="1228"/>
      <c r="CP75" s="1228"/>
      <c r="CQ75" s="1228"/>
      <c r="CR75" s="1228"/>
      <c r="CS75" s="1228"/>
      <c r="CT75" s="1228"/>
      <c r="CU75" s="1228"/>
      <c r="CV75" s="1228">
        <v>11.3</v>
      </c>
      <c r="CW75" s="1228"/>
      <c r="CX75" s="1228"/>
      <c r="CY75" s="1228"/>
      <c r="CZ75" s="1228"/>
      <c r="DA75" s="1228"/>
      <c r="DB75" s="1228"/>
      <c r="DC75" s="1228"/>
    </row>
    <row r="76" spans="2:107" ht="13"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4"/>
      <c r="H77" s="1234"/>
      <c r="I77" s="1234"/>
      <c r="J77" s="1234"/>
      <c r="K77" s="1232"/>
      <c r="L77" s="1232"/>
      <c r="M77" s="1232"/>
      <c r="N77" s="1232"/>
      <c r="AN77" s="1233" t="s">
        <v>566</v>
      </c>
      <c r="AO77" s="1233"/>
      <c r="AP77" s="1233"/>
      <c r="AQ77" s="1233"/>
      <c r="AR77" s="1233"/>
      <c r="AS77" s="1233"/>
      <c r="AT77" s="1233"/>
      <c r="AU77" s="1233"/>
      <c r="AV77" s="1233"/>
      <c r="AW77" s="1233"/>
      <c r="AX77" s="1233"/>
      <c r="AY77" s="1233"/>
      <c r="AZ77" s="1233"/>
      <c r="BA77" s="1233"/>
      <c r="BB77" s="1231" t="s">
        <v>564</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569</v>
      </c>
      <c r="BC79" s="1231"/>
      <c r="BD79" s="1231"/>
      <c r="BE79" s="1231"/>
      <c r="BF79" s="1231"/>
      <c r="BG79" s="1231"/>
      <c r="BH79" s="1231"/>
      <c r="BI79" s="1231"/>
      <c r="BJ79" s="1231"/>
      <c r="BK79" s="1231"/>
      <c r="BL79" s="1231"/>
      <c r="BM79" s="1231"/>
      <c r="BN79" s="1231"/>
      <c r="BO79" s="1231"/>
      <c r="BP79" s="1228">
        <v>8</v>
      </c>
      <c r="BQ79" s="1228"/>
      <c r="BR79" s="1228"/>
      <c r="BS79" s="1228"/>
      <c r="BT79" s="1228"/>
      <c r="BU79" s="1228"/>
      <c r="BV79" s="1228"/>
      <c r="BW79" s="1228"/>
      <c r="BX79" s="1228">
        <v>6.6</v>
      </c>
      <c r="BY79" s="1228"/>
      <c r="BZ79" s="1228"/>
      <c r="CA79" s="1228"/>
      <c r="CB79" s="1228"/>
      <c r="CC79" s="1228"/>
      <c r="CD79" s="1228"/>
      <c r="CE79" s="1228"/>
      <c r="CF79" s="1228">
        <v>6.8</v>
      </c>
      <c r="CG79" s="1228"/>
      <c r="CH79" s="1228"/>
      <c r="CI79" s="1228"/>
      <c r="CJ79" s="1228"/>
      <c r="CK79" s="1228"/>
      <c r="CL79" s="1228"/>
      <c r="CM79" s="1228"/>
      <c r="CN79" s="1228">
        <v>7.2</v>
      </c>
      <c r="CO79" s="1228"/>
      <c r="CP79" s="1228"/>
      <c r="CQ79" s="1228"/>
      <c r="CR79" s="1228"/>
      <c r="CS79" s="1228"/>
      <c r="CT79" s="1228"/>
      <c r="CU79" s="1228"/>
      <c r="CV79" s="1228">
        <v>7.3</v>
      </c>
      <c r="CW79" s="1228"/>
      <c r="CX79" s="1228"/>
      <c r="CY79" s="1228"/>
      <c r="CZ79" s="1228"/>
      <c r="DA79" s="1228"/>
      <c r="DB79" s="1228"/>
      <c r="DC79" s="1228"/>
    </row>
    <row r="80" spans="2:107" ht="13"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sSoMBC3x+AWiBQ9xB1oshLUvKeB+P0FXIbI9S0gciwuQ3EKFpJ/eqb12/d0nBygb8WNG8Xm/6bOwuhxJe3pFrg==" saltValue="iB9Pv6xt3xYda4j5HQwIt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FF786-E64C-4702-9DFC-F221C22D5E26}">
  <sheetPr>
    <pageSetUpPr fitToPage="1"/>
  </sheetPr>
  <dimension ref="A1:DR125"/>
  <sheetViews>
    <sheetView showGridLines="0" zoomScale="70" zoomScaleNormal="70" zoomScaleSheetLayoutView="70" workbookViewId="0">
      <selection activeCell="AN77" sqref="AN77:BA80"/>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o4VA2vaeifqlqQVARXVEnlDzBRR4aXaZNFCu70iNamDiS26Rb36qwZFUP6chmSnnG8B3UageSJiO86UWRkx7Kw==" saltValue="jhowJN09JGhwC5Okx+WuM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439B5-E7D9-4174-ADB5-CF14978796DB}">
  <sheetPr>
    <pageSetUpPr fitToPage="1"/>
  </sheetPr>
  <dimension ref="A1:DR125"/>
  <sheetViews>
    <sheetView showGridLines="0" topLeftCell="A91" zoomScaleNormal="100" zoomScaleSheetLayoutView="55" workbookViewId="0">
      <selection activeCell="AN77" sqref="AN77:BA80"/>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I9DFPc9x1rZimnq2JsNWlRpsgnjZfyjogb0ba5vnt/zE/k0VVxkekjrpqJ2rxwMRFbm+81x/jr0PBy7EvJYCSw==" saltValue="wxmgq4bQtB16CCkEWa5+g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735551</v>
      </c>
      <c r="E3" s="142"/>
      <c r="F3" s="143">
        <v>332350</v>
      </c>
      <c r="G3" s="144"/>
      <c r="H3" s="145"/>
    </row>
    <row r="4" spans="1:8" x14ac:dyDescent="0.2">
      <c r="A4" s="146"/>
      <c r="B4" s="147"/>
      <c r="C4" s="148"/>
      <c r="D4" s="149">
        <v>619335</v>
      </c>
      <c r="E4" s="150"/>
      <c r="F4" s="151">
        <v>200453</v>
      </c>
      <c r="G4" s="152"/>
      <c r="H4" s="153"/>
    </row>
    <row r="5" spans="1:8" x14ac:dyDescent="0.2">
      <c r="A5" s="134" t="s">
        <v>519</v>
      </c>
      <c r="B5" s="139"/>
      <c r="C5" s="140"/>
      <c r="D5" s="141">
        <v>434987</v>
      </c>
      <c r="E5" s="142"/>
      <c r="F5" s="143">
        <v>362690</v>
      </c>
      <c r="G5" s="144"/>
      <c r="H5" s="145"/>
    </row>
    <row r="6" spans="1:8" x14ac:dyDescent="0.2">
      <c r="A6" s="146"/>
      <c r="B6" s="147"/>
      <c r="C6" s="148"/>
      <c r="D6" s="149">
        <v>211547</v>
      </c>
      <c r="E6" s="150"/>
      <c r="F6" s="151">
        <v>172580</v>
      </c>
      <c r="G6" s="152"/>
      <c r="H6" s="153"/>
    </row>
    <row r="7" spans="1:8" x14ac:dyDescent="0.2">
      <c r="A7" s="134" t="s">
        <v>520</v>
      </c>
      <c r="B7" s="139"/>
      <c r="C7" s="140"/>
      <c r="D7" s="141">
        <v>239562</v>
      </c>
      <c r="E7" s="142"/>
      <c r="F7" s="143">
        <v>296093</v>
      </c>
      <c r="G7" s="144"/>
      <c r="H7" s="145"/>
    </row>
    <row r="8" spans="1:8" x14ac:dyDescent="0.2">
      <c r="A8" s="146"/>
      <c r="B8" s="147"/>
      <c r="C8" s="148"/>
      <c r="D8" s="149">
        <v>85511</v>
      </c>
      <c r="E8" s="150"/>
      <c r="F8" s="151">
        <v>140545</v>
      </c>
      <c r="G8" s="152"/>
      <c r="H8" s="153"/>
    </row>
    <row r="9" spans="1:8" x14ac:dyDescent="0.2">
      <c r="A9" s="134" t="s">
        <v>521</v>
      </c>
      <c r="B9" s="139"/>
      <c r="C9" s="140"/>
      <c r="D9" s="141">
        <v>268891</v>
      </c>
      <c r="E9" s="142"/>
      <c r="F9" s="143">
        <v>308655</v>
      </c>
      <c r="G9" s="144"/>
      <c r="H9" s="145"/>
    </row>
    <row r="10" spans="1:8" x14ac:dyDescent="0.2">
      <c r="A10" s="146"/>
      <c r="B10" s="147"/>
      <c r="C10" s="148"/>
      <c r="D10" s="149">
        <v>145891</v>
      </c>
      <c r="E10" s="150"/>
      <c r="F10" s="151">
        <v>169887</v>
      </c>
      <c r="G10" s="152"/>
      <c r="H10" s="153"/>
    </row>
    <row r="11" spans="1:8" x14ac:dyDescent="0.2">
      <c r="A11" s="134" t="s">
        <v>522</v>
      </c>
      <c r="B11" s="139"/>
      <c r="C11" s="140"/>
      <c r="D11" s="141">
        <v>331723</v>
      </c>
      <c r="E11" s="142"/>
      <c r="F11" s="143">
        <v>325476</v>
      </c>
      <c r="G11" s="144"/>
      <c r="H11" s="145"/>
    </row>
    <row r="12" spans="1:8" x14ac:dyDescent="0.2">
      <c r="A12" s="146"/>
      <c r="B12" s="147"/>
      <c r="C12" s="154"/>
      <c r="D12" s="149">
        <v>137985</v>
      </c>
      <c r="E12" s="150"/>
      <c r="F12" s="151">
        <v>190204</v>
      </c>
      <c r="G12" s="152"/>
      <c r="H12" s="153"/>
    </row>
    <row r="13" spans="1:8" x14ac:dyDescent="0.2">
      <c r="A13" s="134"/>
      <c r="B13" s="139"/>
      <c r="C13" s="140"/>
      <c r="D13" s="141">
        <v>402143</v>
      </c>
      <c r="E13" s="142"/>
      <c r="F13" s="143">
        <v>325053</v>
      </c>
      <c r="G13" s="155"/>
      <c r="H13" s="145"/>
    </row>
    <row r="14" spans="1:8" x14ac:dyDescent="0.2">
      <c r="A14" s="146"/>
      <c r="B14" s="147"/>
      <c r="C14" s="148"/>
      <c r="D14" s="149">
        <v>240054</v>
      </c>
      <c r="E14" s="150"/>
      <c r="F14" s="151">
        <v>174734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6.38</v>
      </c>
      <c r="C19" s="156">
        <f>ROUND(VALUE(SUBSTITUTE(実質収支比率等に係る経年分析!G$48,"▲","-")),2)</f>
        <v>4.42</v>
      </c>
      <c r="D19" s="156">
        <f>ROUND(VALUE(SUBSTITUTE(実質収支比率等に係る経年分析!H$48,"▲","-")),2)</f>
        <v>7.72</v>
      </c>
      <c r="E19" s="156">
        <f>ROUND(VALUE(SUBSTITUTE(実質収支比率等に係る経年分析!I$48,"▲","-")),2)</f>
        <v>6.69</v>
      </c>
      <c r="F19" s="156">
        <f>ROUND(VALUE(SUBSTITUTE(実質収支比率等に係る経年分析!J$48,"▲","-")),2)</f>
        <v>0.81</v>
      </c>
    </row>
    <row r="20" spans="1:11" x14ac:dyDescent="0.2">
      <c r="A20" s="156" t="s">
        <v>53</v>
      </c>
      <c r="B20" s="156">
        <f>ROUND(VALUE(SUBSTITUTE(実質収支比率等に係る経年分析!F$47,"▲","-")),2)</f>
        <v>33.43</v>
      </c>
      <c r="C20" s="156">
        <f>ROUND(VALUE(SUBSTITUTE(実質収支比率等に係る経年分析!G$47,"▲","-")),2)</f>
        <v>29.52</v>
      </c>
      <c r="D20" s="156">
        <f>ROUND(VALUE(SUBSTITUTE(実質収支比率等に係る経年分析!H$47,"▲","-")),2)</f>
        <v>31.23</v>
      </c>
      <c r="E20" s="156">
        <f>ROUND(VALUE(SUBSTITUTE(実質収支比率等に係る経年分析!I$47,"▲","-")),2)</f>
        <v>32.54</v>
      </c>
      <c r="F20" s="156">
        <f>ROUND(VALUE(SUBSTITUTE(実質収支比率等に係る経年分析!J$47,"▲","-")),2)</f>
        <v>32.74</v>
      </c>
    </row>
    <row r="21" spans="1:11" x14ac:dyDescent="0.2">
      <c r="A21" s="156" t="s">
        <v>54</v>
      </c>
      <c r="B21" s="156">
        <f>IF(ISNUMBER(VALUE(SUBSTITUTE(実質収支比率等に係る経年分析!F$49,"▲","-"))),ROUND(VALUE(SUBSTITUTE(実質収支比率等に係る経年分析!F$49,"▲","-")),2),NA())</f>
        <v>9.31</v>
      </c>
      <c r="C21" s="156">
        <f>IF(ISNUMBER(VALUE(SUBSTITUTE(実質収支比率等に係る経年分析!G$49,"▲","-"))),ROUND(VALUE(SUBSTITUTE(実質収支比率等に係る経年分析!G$49,"▲","-")),2),NA())</f>
        <v>1.37</v>
      </c>
      <c r="D21" s="156">
        <f>IF(ISNUMBER(VALUE(SUBSTITUTE(実質収支比率等に係る経年分析!H$49,"▲","-"))),ROUND(VALUE(SUBSTITUTE(実質収支比率等に係る経年分析!H$49,"▲","-")),2),NA())</f>
        <v>6.47</v>
      </c>
      <c r="E21" s="156">
        <f>IF(ISNUMBER(VALUE(SUBSTITUTE(実質収支比率等に係る経年分析!I$49,"▲","-"))),ROUND(VALUE(SUBSTITUTE(実質収支比率等に係る経年分析!I$49,"▲","-")),2),NA())</f>
        <v>12.72</v>
      </c>
      <c r="F21" s="156">
        <f>IF(ISNUMBER(VALUE(SUBSTITUTE(実質収支比率等に係る経年分析!J$49,"▲","-"))),ROUND(VALUE(SUBSTITUTE(実質収支比率等に係る経年分析!J$49,"▲","-")),2),NA())</f>
        <v>-3.13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特別会計後期高齢者医療保険事業</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特別会計浦郷診療所</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特別会計へき地三度出張診療所</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v>
      </c>
    </row>
    <row r="33" spans="1:16" x14ac:dyDescent="0.2">
      <c r="A33" s="157" t="str">
        <f>IF(連結実質赤字比率に係る赤字・黒字の構成分析!C$37="",NA(),連結実質赤字比率に係る赤字・黒字の構成分析!C$37)</f>
        <v>特別会計国民健康保険事業</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0.24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0.14000000000000001</v>
      </c>
    </row>
    <row r="34" spans="1:16" x14ac:dyDescent="0.2">
      <c r="A34" s="157" t="str">
        <f>IF(連結実質赤字比率に係る赤字・黒字の構成分析!C$36="",NA(),連結実質赤字比率に係る赤字・黒字の構成分析!C$36)</f>
        <v>特別会計簡易水道事業</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0.03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0.32</v>
      </c>
    </row>
    <row r="35" spans="1:16" x14ac:dyDescent="0.2">
      <c r="A35" s="157" t="str">
        <f>IF(連結実質赤字比率に係る赤字・黒字の構成分析!C$35="",NA(),連結実質赤字比率に係る赤字・黒字の構成分析!C$35)</f>
        <v>特別会計下水道事業</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0.02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0.01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0.02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0.32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0.49</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6.38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4.41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7.71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6.68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0.8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998</v>
      </c>
      <c r="E42" s="158"/>
      <c r="F42" s="158"/>
      <c r="G42" s="158">
        <f>'実質公債費比率（分子）の構造'!L$52</f>
        <v>1250</v>
      </c>
      <c r="H42" s="158"/>
      <c r="I42" s="158"/>
      <c r="J42" s="158">
        <f>'実質公債費比率（分子）の構造'!M$52</f>
        <v>1285</v>
      </c>
      <c r="K42" s="158"/>
      <c r="L42" s="158"/>
      <c r="M42" s="158">
        <f>'実質公債費比率（分子）の構造'!N$52</f>
        <v>1221</v>
      </c>
      <c r="N42" s="158"/>
      <c r="O42" s="158"/>
      <c r="P42" s="158">
        <f>'実質公債費比率（分子）の構造'!O$52</f>
        <v>1238</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25</v>
      </c>
      <c r="C45" s="158"/>
      <c r="D45" s="158"/>
      <c r="E45" s="158">
        <f>'実質公債費比率（分子）の構造'!L$49</f>
        <v>30</v>
      </c>
      <c r="F45" s="158"/>
      <c r="G45" s="158"/>
      <c r="H45" s="158">
        <f>'実質公債費比率（分子）の構造'!M$49</f>
        <v>32</v>
      </c>
      <c r="I45" s="158"/>
      <c r="J45" s="158"/>
      <c r="K45" s="158">
        <f>'実質公債費比率（分子）の構造'!N$49</f>
        <v>35</v>
      </c>
      <c r="L45" s="158"/>
      <c r="M45" s="158"/>
      <c r="N45" s="158">
        <f>'実質公債費比率（分子）の構造'!O$49</f>
        <v>39</v>
      </c>
      <c r="O45" s="158"/>
      <c r="P45" s="158"/>
    </row>
    <row r="46" spans="1:16" x14ac:dyDescent="0.2">
      <c r="A46" s="158" t="s">
        <v>64</v>
      </c>
      <c r="B46" s="158">
        <f>'実質公債費比率（分子）の構造'!K$48</f>
        <v>144</v>
      </c>
      <c r="C46" s="158"/>
      <c r="D46" s="158"/>
      <c r="E46" s="158">
        <f>'実質公債費比率（分子）の構造'!L$48</f>
        <v>135</v>
      </c>
      <c r="F46" s="158"/>
      <c r="G46" s="158"/>
      <c r="H46" s="158">
        <f>'実質公債費比率（分子）の構造'!M$48</f>
        <v>129</v>
      </c>
      <c r="I46" s="158"/>
      <c r="J46" s="158"/>
      <c r="K46" s="158">
        <f>'実質公債費比率（分子）の構造'!N$48</f>
        <v>132</v>
      </c>
      <c r="L46" s="158"/>
      <c r="M46" s="158"/>
      <c r="N46" s="158">
        <f>'実質公債費比率（分子）の構造'!O$48</f>
        <v>136</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1051</v>
      </c>
      <c r="C49" s="158"/>
      <c r="D49" s="158"/>
      <c r="E49" s="158">
        <f>'実質公債費比率（分子）の構造'!L$45</f>
        <v>1336</v>
      </c>
      <c r="F49" s="158"/>
      <c r="G49" s="158"/>
      <c r="H49" s="158">
        <f>'実質公債費比率（分子）の構造'!M$45</f>
        <v>1397</v>
      </c>
      <c r="I49" s="158"/>
      <c r="J49" s="158"/>
      <c r="K49" s="158">
        <f>'実質公債費比率（分子）の構造'!N$45</f>
        <v>1318</v>
      </c>
      <c r="L49" s="158"/>
      <c r="M49" s="158"/>
      <c r="N49" s="158">
        <f>'実質公債費比率（分子）の構造'!O$45</f>
        <v>1243</v>
      </c>
      <c r="O49" s="158"/>
      <c r="P49" s="158"/>
    </row>
    <row r="50" spans="1:16" x14ac:dyDescent="0.2">
      <c r="A50" s="158" t="s">
        <v>67</v>
      </c>
      <c r="B50" s="158" t="e">
        <f>NA()</f>
        <v>#N/A</v>
      </c>
      <c r="C50" s="158">
        <f>IF(ISNUMBER('実質公債費比率（分子）の構造'!K$53),'実質公債費比率（分子）の構造'!K$53,NA())</f>
        <v>222</v>
      </c>
      <c r="D50" s="158" t="e">
        <f>NA()</f>
        <v>#N/A</v>
      </c>
      <c r="E50" s="158" t="e">
        <f>NA()</f>
        <v>#N/A</v>
      </c>
      <c r="F50" s="158">
        <f>IF(ISNUMBER('実質公債費比率（分子）の構造'!L$53),'実質公債費比率（分子）の構造'!L$53,NA())</f>
        <v>251</v>
      </c>
      <c r="G50" s="158" t="e">
        <f>NA()</f>
        <v>#N/A</v>
      </c>
      <c r="H50" s="158" t="e">
        <f>NA()</f>
        <v>#N/A</v>
      </c>
      <c r="I50" s="158">
        <f>IF(ISNUMBER('実質公債費比率（分子）の構造'!M$53),'実質公債費比率（分子）の構造'!M$53,NA())</f>
        <v>273</v>
      </c>
      <c r="J50" s="158" t="e">
        <f>NA()</f>
        <v>#N/A</v>
      </c>
      <c r="K50" s="158" t="e">
        <f>NA()</f>
        <v>#N/A</v>
      </c>
      <c r="L50" s="158">
        <f>IF(ISNUMBER('実質公債費比率（分子）の構造'!N$53),'実質公債費比率（分子）の構造'!N$53,NA())</f>
        <v>264</v>
      </c>
      <c r="M50" s="158" t="e">
        <f>NA()</f>
        <v>#N/A</v>
      </c>
      <c r="N50" s="158" t="e">
        <f>NA()</f>
        <v>#N/A</v>
      </c>
      <c r="O50" s="158">
        <f>IF(ISNUMBER('実質公債費比率（分子）の構造'!O$53),'実質公債費比率（分子）の構造'!O$53,NA())</f>
        <v>180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10149</v>
      </c>
      <c r="E56" s="157"/>
      <c r="F56" s="157"/>
      <c r="G56" s="157">
        <f>'将来負担比率（分子）の構造'!J$52</f>
        <v>9730</v>
      </c>
      <c r="H56" s="157"/>
      <c r="I56" s="157"/>
      <c r="J56" s="157">
        <f>'将来負担比率（分子）の構造'!K$52</f>
        <v>9011</v>
      </c>
      <c r="K56" s="157"/>
      <c r="L56" s="157"/>
      <c r="M56" s="157">
        <f>'将来負担比率（分子）の構造'!L$52</f>
        <v>8425</v>
      </c>
      <c r="N56" s="157"/>
      <c r="O56" s="157"/>
      <c r="P56" s="157">
        <f>'将来負担比率（分子）の構造'!M$52</f>
        <v>8159</v>
      </c>
    </row>
    <row r="57" spans="1:16" x14ac:dyDescent="0.2">
      <c r="A57" s="157" t="s">
        <v>42</v>
      </c>
      <c r="B57" s="157"/>
      <c r="C57" s="157"/>
      <c r="D57" s="157">
        <f>'将来負担比率（分子）の構造'!I$51</f>
        <v>378</v>
      </c>
      <c r="E57" s="157"/>
      <c r="F57" s="157"/>
      <c r="G57" s="157">
        <f>'将来負担比率（分子）の構造'!J$51</f>
        <v>332</v>
      </c>
      <c r="H57" s="157"/>
      <c r="I57" s="157"/>
      <c r="J57" s="157">
        <f>'将来負担比率（分子）の構造'!K$51</f>
        <v>293</v>
      </c>
      <c r="K57" s="157"/>
      <c r="L57" s="157"/>
      <c r="M57" s="157">
        <f>'将来負担比率（分子）の構造'!L$51</f>
        <v>286</v>
      </c>
      <c r="N57" s="157"/>
      <c r="O57" s="157"/>
      <c r="P57" s="157">
        <f>'将来負担比率（分子）の構造'!M$51</f>
        <v>356</v>
      </c>
    </row>
    <row r="58" spans="1:16" x14ac:dyDescent="0.2">
      <c r="A58" s="157" t="s">
        <v>41</v>
      </c>
      <c r="B58" s="157"/>
      <c r="C58" s="157"/>
      <c r="D58" s="157">
        <f>'将来負担比率（分子）の構造'!I$50</f>
        <v>1847</v>
      </c>
      <c r="E58" s="157"/>
      <c r="F58" s="157"/>
      <c r="G58" s="157">
        <f>'将来負担比率（分子）の構造'!J$50</f>
        <v>2136</v>
      </c>
      <c r="H58" s="157"/>
      <c r="I58" s="157"/>
      <c r="J58" s="157">
        <f>'将来負担比率（分子）の構造'!K$50</f>
        <v>2221</v>
      </c>
      <c r="K58" s="157"/>
      <c r="L58" s="157"/>
      <c r="M58" s="157">
        <f>'将来負担比率（分子）の構造'!L$50</f>
        <v>1894</v>
      </c>
      <c r="N58" s="157"/>
      <c r="O58" s="157"/>
      <c r="P58" s="157">
        <f>'将来負担比率（分子）の構造'!M$50</f>
        <v>1997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644</v>
      </c>
      <c r="C62" s="157"/>
      <c r="D62" s="157"/>
      <c r="E62" s="157">
        <f>'将来負担比率（分子）の構造'!J$45</f>
        <v>628</v>
      </c>
      <c r="F62" s="157"/>
      <c r="G62" s="157"/>
      <c r="H62" s="157">
        <f>'将来負担比率（分子）の構造'!K$45</f>
        <v>634</v>
      </c>
      <c r="I62" s="157"/>
      <c r="J62" s="157"/>
      <c r="K62" s="157">
        <f>'将来負担比率（分子）の構造'!L$45</f>
        <v>571</v>
      </c>
      <c r="L62" s="157"/>
      <c r="M62" s="157"/>
      <c r="N62" s="157">
        <f>'将来負担比率（分子）の構造'!M$45</f>
        <v>558</v>
      </c>
      <c r="O62" s="157"/>
      <c r="P62" s="157"/>
    </row>
    <row r="63" spans="1:16" x14ac:dyDescent="0.2">
      <c r="A63" s="157" t="s">
        <v>34</v>
      </c>
      <c r="B63" s="157">
        <f>'将来負担比率（分子）の構造'!I$44</f>
        <v>206</v>
      </c>
      <c r="C63" s="157"/>
      <c r="D63" s="157"/>
      <c r="E63" s="157">
        <f>'将来負担比率（分子）の構造'!J$44</f>
        <v>208</v>
      </c>
      <c r="F63" s="157"/>
      <c r="G63" s="157"/>
      <c r="H63" s="157">
        <f>'将来負担比率（分子）の構造'!K$44</f>
        <v>204</v>
      </c>
      <c r="I63" s="157"/>
      <c r="J63" s="157"/>
      <c r="K63" s="157">
        <f>'将来負担比率（分子）の構造'!L$44</f>
        <v>187</v>
      </c>
      <c r="L63" s="157"/>
      <c r="M63" s="157"/>
      <c r="N63" s="157">
        <f>'将来負担比率（分子）の構造'!M$44</f>
        <v>165</v>
      </c>
      <c r="O63" s="157"/>
      <c r="P63" s="157"/>
    </row>
    <row r="64" spans="1:16" x14ac:dyDescent="0.2">
      <c r="A64" s="157" t="s">
        <v>33</v>
      </c>
      <c r="B64" s="157">
        <f>'将来負担比率（分子）の構造'!I$43</f>
        <v>1491</v>
      </c>
      <c r="C64" s="157"/>
      <c r="D64" s="157"/>
      <c r="E64" s="157">
        <f>'将来負担比率（分子）の構造'!J$43</f>
        <v>1453</v>
      </c>
      <c r="F64" s="157"/>
      <c r="G64" s="157"/>
      <c r="H64" s="157">
        <f>'将来負担比率（分子）の構造'!K$43</f>
        <v>1470</v>
      </c>
      <c r="I64" s="157"/>
      <c r="J64" s="157"/>
      <c r="K64" s="157">
        <f>'将来負担比率（分子）の構造'!L$43</f>
        <v>1504</v>
      </c>
      <c r="L64" s="157"/>
      <c r="M64" s="157"/>
      <c r="N64" s="157">
        <f>'将来負担比率（分子）の構造'!M$43</f>
        <v>1484</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12074</v>
      </c>
      <c r="C66" s="157"/>
      <c r="D66" s="157"/>
      <c r="E66" s="157">
        <f>'将来負担比率（分子）の構造'!J$41</f>
        <v>11526</v>
      </c>
      <c r="F66" s="157"/>
      <c r="G66" s="157"/>
      <c r="H66" s="157">
        <f>'将来負担比率（分子）の構造'!K$41</f>
        <v>10682</v>
      </c>
      <c r="I66" s="157"/>
      <c r="J66" s="157"/>
      <c r="K66" s="157">
        <f>'将来負担比率（分子）の構造'!L$41</f>
        <v>9577</v>
      </c>
      <c r="L66" s="157"/>
      <c r="M66" s="157"/>
      <c r="N66" s="157">
        <f>'将来負担比率（分子）の構造'!M$41</f>
        <v>9539</v>
      </c>
      <c r="O66" s="157"/>
      <c r="P66" s="157"/>
    </row>
    <row r="67" spans="1:16" x14ac:dyDescent="0.2">
      <c r="A67" s="157" t="s">
        <v>71</v>
      </c>
      <c r="B67" s="157" t="e">
        <f>NA()</f>
        <v>#N/A</v>
      </c>
      <c r="C67" s="157">
        <f>IF(ISNUMBER('将来負担比率（分子）の構造'!I$53), IF('将来負担比率（分子）の構造'!I$53 &lt; 0, 0, '将来負担比率（分子）の構造'!I$53), NA())</f>
        <v>2040</v>
      </c>
      <c r="D67" s="157" t="e">
        <f>NA()</f>
        <v>#N/A</v>
      </c>
      <c r="E67" s="157" t="e">
        <f>NA()</f>
        <v>#N/A</v>
      </c>
      <c r="F67" s="157">
        <f>IF(ISNUMBER('将来負担比率（分子）の構造'!J$53), IF('将来負担比率（分子）の構造'!J$53 &lt; 0, 0, '将来負担比率（分子）の構造'!J$53), NA())</f>
        <v>1617</v>
      </c>
      <c r="G67" s="157" t="e">
        <f>NA()</f>
        <v>#N/A</v>
      </c>
      <c r="H67" s="157" t="e">
        <f>NA()</f>
        <v>#N/A</v>
      </c>
      <c r="I67" s="157">
        <f>IF(ISNUMBER('将来負担比率（分子）の構造'!K$53), IF('将来負担比率（分子）の構造'!K$53 &lt; 0, 0, '将来負担比率（分子）の構造'!K$53), NA())</f>
        <v>1466</v>
      </c>
      <c r="J67" s="157" t="e">
        <f>NA()</f>
        <v>#N/A</v>
      </c>
      <c r="K67" s="157" t="e">
        <f>NA()</f>
        <v>#N/A</v>
      </c>
      <c r="L67" s="157">
        <f>IF(ISNUMBER('将来負担比率（分子）の構造'!L$53), IF('将来負担比率（分子）の構造'!L$53 &lt; 0, 0, '将来負担比率（分子）の構造'!L$53), NA())</f>
        <v>1234</v>
      </c>
      <c r="M67" s="157" t="e">
        <f>NA()</f>
        <v>#N/A</v>
      </c>
      <c r="N67" s="157" t="e">
        <f>NA()</f>
        <v>#N/A</v>
      </c>
      <c r="O67" s="157">
        <f>IF(ISNUMBER('将来負担比率（分子）の構造'!M$53), IF('将来負担比率（分子）の構造'!M$53 &lt; 0, 0, '将来負担比率（分子）の構造'!M$53), NA())</f>
        <v>1233</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1031</v>
      </c>
      <c r="C72" s="161">
        <f>基金残高に係る経年分析!G55</f>
        <v>1058</v>
      </c>
      <c r="D72" s="161">
        <f>基金残高に係る経年分析!H55</f>
        <v>1080</v>
      </c>
    </row>
    <row r="73" spans="1:16" x14ac:dyDescent="0.2">
      <c r="A73" s="160" t="s">
        <v>74</v>
      </c>
      <c r="B73" s="161">
        <f>基金残高に係る経年分析!F56</f>
        <v>1008</v>
      </c>
      <c r="C73" s="161">
        <f>基金残高に係る経年分析!G56</f>
        <v>691</v>
      </c>
      <c r="D73" s="161">
        <f>基金残高に係る経年分析!H56</f>
        <v>778</v>
      </c>
    </row>
    <row r="74" spans="1:16" x14ac:dyDescent="0.2">
      <c r="A74" s="160" t="s">
        <v>75</v>
      </c>
      <c r="B74" s="161">
        <f>基金残高に係る経年分析!F57</f>
        <v>148</v>
      </c>
      <c r="C74" s="161">
        <f>基金残高に係る経年分析!G57</f>
        <v>104</v>
      </c>
      <c r="D74" s="161">
        <f>基金残高に係る経年分析!H57</f>
        <v>93</v>
      </c>
    </row>
  </sheetData>
  <sheetProtection algorithmName="SHA-512" hashValue="bZMtiRKayH7Iti9Ezu1kjka3dAyiEazrFuZRuAB8HryRPN7VfeMf1MvMYu63L9OY3a5MfQIsrcHwhxUoEutQUA==" saltValue="CyokcjBOKHuVq9H0ayvatQ=="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島根県菊池　悠真</cp:lastModifiedBy>
  <cp:lastPrinted>2026-03-06T07:38:28Z</cp:lastPrinted>
  <dcterms:created xsi:type="dcterms:W3CDTF">2026-02-26T10:06:29Z</dcterms:created>
  <dcterms:modified xsi:type="dcterms:W3CDTF">2026-09-24T07:33:13Z</dcterms:modified>
  <cp:category/>
</cp:coreProperties>
</file>